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enaia/Downloads/"/>
    </mc:Choice>
  </mc:AlternateContent>
  <xr:revisionPtr revIDLastSave="0" documentId="8_{6E7B071D-5C63-9644-B1BF-3AF7CA48C35F}" xr6:coauthVersionLast="47" xr6:coauthVersionMax="47" xr10:uidLastSave="{00000000-0000-0000-0000-000000000000}"/>
  <bookViews>
    <workbookView xWindow="4100" yWindow="600" windowWidth="22940" windowHeight="16960" xr2:uid="{8C18ABFF-CCEB-4505-AE33-DBC75BC7AE38}"/>
  </bookViews>
  <sheets>
    <sheet name="FY2024-25" sheetId="2" r:id="rId1"/>
  </sheets>
  <definedNames>
    <definedName name="_xlnm.Print_Area" localSheetId="0">'FY2024-25'!$A$1:$H$209</definedName>
    <definedName name="_xlnm.Print_Titles" localSheetId="0">'FY2024-25'!$2:$2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55" i="2" l="1"/>
  <c r="E54" i="2" s="1"/>
  <c r="F54" i="2" l="1"/>
  <c r="H209" i="2"/>
  <c r="H206" i="2"/>
  <c r="H202" i="2"/>
  <c r="H197" i="2"/>
  <c r="H195" i="2"/>
  <c r="H193" i="2"/>
  <c r="H190" i="2"/>
  <c r="H187" i="2"/>
  <c r="H183" i="2"/>
  <c r="H180" i="2"/>
  <c r="H178" i="2"/>
  <c r="H175" i="2"/>
  <c r="H171" i="2"/>
  <c r="H169" i="2"/>
  <c r="H165" i="2"/>
  <c r="H161" i="2"/>
  <c r="H157" i="2"/>
  <c r="H154" i="2"/>
  <c r="H150" i="2"/>
  <c r="H146" i="2"/>
  <c r="H142" i="2"/>
  <c r="H140" i="2"/>
  <c r="H138" i="2"/>
  <c r="H136" i="2"/>
  <c r="H132" i="2"/>
  <c r="H130" i="2"/>
  <c r="H128" i="2"/>
  <c r="H123" i="2"/>
  <c r="H118" i="2"/>
  <c r="H114" i="2"/>
  <c r="H111" i="2"/>
  <c r="H109" i="2"/>
  <c r="H107" i="2"/>
  <c r="H105" i="2"/>
  <c r="H102" i="2"/>
  <c r="H100" i="2"/>
  <c r="H98" i="2"/>
  <c r="H96" i="2"/>
  <c r="H93" i="2"/>
  <c r="H91" i="2"/>
  <c r="H87" i="2"/>
  <c r="H84" i="2"/>
  <c r="H82" i="2"/>
  <c r="H78" i="2"/>
  <c r="H75" i="2"/>
  <c r="H73" i="2"/>
  <c r="H69" i="2"/>
  <c r="H66" i="2"/>
  <c r="H63" i="2"/>
  <c r="H59" i="2"/>
  <c r="H57" i="2"/>
  <c r="H53" i="2"/>
  <c r="H51" i="2"/>
  <c r="H45" i="2"/>
  <c r="H43" i="2"/>
  <c r="H41" i="2"/>
  <c r="E37" i="2" s="1"/>
  <c r="H36" i="2"/>
  <c r="H29" i="2"/>
  <c r="H27" i="2"/>
  <c r="H24" i="2"/>
  <c r="H22" i="2"/>
  <c r="H19" i="2"/>
  <c r="H15" i="2"/>
  <c r="H13" i="2"/>
  <c r="H9" i="2"/>
  <c r="H6" i="2"/>
  <c r="F119" i="2" l="1"/>
  <c r="E119" i="2"/>
  <c r="E191" i="2"/>
  <c r="F191" i="2"/>
  <c r="F28" i="2"/>
  <c r="E28" i="2"/>
  <c r="E99" i="2"/>
  <c r="F99" i="2"/>
  <c r="F166" i="2"/>
  <c r="E166" i="2"/>
  <c r="E83" i="2"/>
  <c r="F83" i="2"/>
  <c r="F143" i="2"/>
  <c r="E143" i="2"/>
  <c r="E64" i="2"/>
  <c r="F64" i="2"/>
  <c r="F124" i="2"/>
  <c r="E124" i="2"/>
  <c r="F172" i="2"/>
  <c r="E172" i="2"/>
  <c r="E14" i="2"/>
  <c r="F14" i="2"/>
  <c r="E42" i="2"/>
  <c r="F42" i="2"/>
  <c r="E67" i="2"/>
  <c r="F67" i="2"/>
  <c r="E88" i="2"/>
  <c r="F88" i="2"/>
  <c r="E106" i="2"/>
  <c r="F106" i="2"/>
  <c r="F129" i="2"/>
  <c r="E129" i="2"/>
  <c r="F147" i="2"/>
  <c r="E147" i="2"/>
  <c r="F176" i="2"/>
  <c r="E176" i="2"/>
  <c r="F196" i="2"/>
  <c r="E196" i="2"/>
  <c r="F3" i="2"/>
  <c r="E3" i="2"/>
  <c r="E79" i="2"/>
  <c r="F79" i="2"/>
  <c r="E30" i="2"/>
  <c r="F30" i="2"/>
  <c r="F37" i="2"/>
  <c r="E103" i="2"/>
  <c r="F103" i="2"/>
  <c r="F44" i="2"/>
  <c r="E44" i="2"/>
  <c r="F70" i="2"/>
  <c r="E70" i="2"/>
  <c r="F198" i="2"/>
  <c r="E198" i="2"/>
  <c r="E20" i="2"/>
  <c r="F20" i="2"/>
  <c r="F46" i="2"/>
  <c r="E46" i="2"/>
  <c r="F74" i="2"/>
  <c r="E74" i="2"/>
  <c r="E92" i="2"/>
  <c r="F92" i="2"/>
  <c r="F108" i="2"/>
  <c r="E108" i="2"/>
  <c r="E133" i="2"/>
  <c r="F133" i="2"/>
  <c r="F155" i="2"/>
  <c r="E155" i="2"/>
  <c r="E181" i="2"/>
  <c r="F181" i="2"/>
  <c r="F203" i="2"/>
  <c r="E203" i="2"/>
  <c r="F58" i="2"/>
  <c r="E58" i="2"/>
  <c r="E141" i="2"/>
  <c r="F141" i="2"/>
  <c r="E60" i="2"/>
  <c r="F60" i="2"/>
  <c r="F194" i="2"/>
  <c r="E194" i="2"/>
  <c r="F85" i="2"/>
  <c r="E85" i="2"/>
  <c r="F131" i="2"/>
  <c r="E131" i="2"/>
  <c r="F23" i="2"/>
  <c r="E23" i="2"/>
  <c r="E52" i="2"/>
  <c r="F52" i="2"/>
  <c r="F76" i="2"/>
  <c r="E76" i="2"/>
  <c r="F94" i="2"/>
  <c r="E94" i="2"/>
  <c r="E110" i="2"/>
  <c r="F110" i="2"/>
  <c r="E137" i="2"/>
  <c r="F137" i="2"/>
  <c r="E158" i="2"/>
  <c r="F158" i="2"/>
  <c r="E184" i="2"/>
  <c r="F184" i="2"/>
  <c r="F207" i="2"/>
  <c r="E207" i="2"/>
  <c r="E115" i="2"/>
  <c r="F115" i="2"/>
  <c r="F7" i="2"/>
  <c r="E7" i="2"/>
  <c r="F101" i="2"/>
  <c r="E101" i="2"/>
  <c r="F170" i="2"/>
  <c r="E170" i="2"/>
  <c r="E10" i="2"/>
  <c r="F10" i="2"/>
  <c r="F16" i="2"/>
  <c r="E16" i="2"/>
  <c r="F151" i="2"/>
  <c r="E151" i="2"/>
  <c r="F179" i="2"/>
  <c r="E179" i="2"/>
  <c r="F25" i="2"/>
  <c r="E25" i="2"/>
  <c r="E56" i="2"/>
  <c r="F56" i="2"/>
  <c r="E97" i="2"/>
  <c r="F97" i="2"/>
  <c r="E112" i="2"/>
  <c r="F112" i="2"/>
  <c r="E139" i="2"/>
  <c r="F139" i="2"/>
  <c r="E162" i="2"/>
  <c r="F162" i="2"/>
  <c r="E188" i="2"/>
  <c r="F188" i="2"/>
</calcChain>
</file>

<file path=xl/sharedStrings.xml><?xml version="1.0" encoding="utf-8"?>
<sst xmlns="http://schemas.openxmlformats.org/spreadsheetml/2006/main" count="350" uniqueCount="284">
  <si>
    <t>County</t>
  </si>
  <si>
    <t>Local Government Source</t>
  </si>
  <si>
    <t>Amount</t>
  </si>
  <si>
    <t>Alamance</t>
  </si>
  <si>
    <t>Alamance County Arts Council, Inc.</t>
  </si>
  <si>
    <t>Alamance County Government</t>
  </si>
  <si>
    <t>City of Mebane</t>
  </si>
  <si>
    <t>City of Burlington</t>
  </si>
  <si>
    <t>Alexander</t>
  </si>
  <si>
    <t>Hiddenite Arts &amp; Heritage Center</t>
  </si>
  <si>
    <t>Alexander County Government</t>
  </si>
  <si>
    <t>Town of Taylorsville</t>
  </si>
  <si>
    <t>Alleghany</t>
  </si>
  <si>
    <t>Alleghany County</t>
  </si>
  <si>
    <t>Alleghany County TDA</t>
  </si>
  <si>
    <t>Town of Sparta</t>
  </si>
  <si>
    <t>Ashe</t>
  </si>
  <si>
    <t>Ashe County Arts Council</t>
  </si>
  <si>
    <t>Ashe County Government</t>
  </si>
  <si>
    <t>Beaufort County Arts Council</t>
  </si>
  <si>
    <t>City of Washington</t>
  </si>
  <si>
    <t>Beaufort County Administration</t>
  </si>
  <si>
    <t>Beaufort County Administration - Tourism</t>
  </si>
  <si>
    <t>Bertie</t>
  </si>
  <si>
    <t>Bertie County Arts Council</t>
  </si>
  <si>
    <t>Bertie County</t>
  </si>
  <si>
    <t>Town of Windsor</t>
  </si>
  <si>
    <t>Brunswick</t>
  </si>
  <si>
    <t>Brunswick County Arts Council, Inc.</t>
  </si>
  <si>
    <t>Brunswick County Parks &amp; Recreation</t>
  </si>
  <si>
    <t>Buncombe</t>
  </si>
  <si>
    <t>Asheville Area Arts Council</t>
  </si>
  <si>
    <t>Buncombe County</t>
  </si>
  <si>
    <t>City of Asheville</t>
  </si>
  <si>
    <t>Burke</t>
  </si>
  <si>
    <t>Burke Arts Council</t>
  </si>
  <si>
    <t>Burke County</t>
  </si>
  <si>
    <t>Cabarrus</t>
  </si>
  <si>
    <t>Cabarrus County</t>
  </si>
  <si>
    <t>City of Concord</t>
  </si>
  <si>
    <t>City of Kannapolis</t>
  </si>
  <si>
    <t>Town of Midland</t>
  </si>
  <si>
    <t>Town of Harrisburg</t>
  </si>
  <si>
    <t>Mount Pleasant</t>
  </si>
  <si>
    <t>Caldwell</t>
  </si>
  <si>
    <t>Caldwell Arts Council</t>
  </si>
  <si>
    <t>Caldwell County Schools</t>
  </si>
  <si>
    <t>Town of Granite Falls</t>
  </si>
  <si>
    <t>Town of Sawmills</t>
  </si>
  <si>
    <t>Carteret</t>
  </si>
  <si>
    <t>Arts Council of Carteret County</t>
  </si>
  <si>
    <t>Morehead City</t>
  </si>
  <si>
    <t>Caswell</t>
  </si>
  <si>
    <t>Catawba</t>
  </si>
  <si>
    <t>Catawba County</t>
  </si>
  <si>
    <t>City of Hickory</t>
  </si>
  <si>
    <t>City of Newton</t>
  </si>
  <si>
    <t>City of Conover</t>
  </si>
  <si>
    <t>Town of Maiden</t>
  </si>
  <si>
    <t>Chatham</t>
  </si>
  <si>
    <t>Chatham County</t>
  </si>
  <si>
    <t>Cherokee</t>
  </si>
  <si>
    <t>Cherokee County Arts Council of NC, Inc.</t>
  </si>
  <si>
    <t>Cherokee County Tourism Development Authority</t>
  </si>
  <si>
    <t>Chowan</t>
  </si>
  <si>
    <t>Chowan Arts Council</t>
  </si>
  <si>
    <t>Town of Edenton</t>
  </si>
  <si>
    <t>Clay</t>
  </si>
  <si>
    <t>Clay County Historical &amp; Arts Council</t>
  </si>
  <si>
    <t>Town of Hayesville</t>
  </si>
  <si>
    <t>Cleveland</t>
  </si>
  <si>
    <t>City of Shelby</t>
  </si>
  <si>
    <t>City of Kings Mountain</t>
  </si>
  <si>
    <t>Cleveland County</t>
  </si>
  <si>
    <t>Columbus</t>
  </si>
  <si>
    <t>Columbus County Arts Council</t>
  </si>
  <si>
    <t>County of Columbus</t>
  </si>
  <si>
    <t>City of Whiteville</t>
  </si>
  <si>
    <t>Cumberland</t>
  </si>
  <si>
    <t>Arts Council of Fayetteville/Cumberland County</t>
  </si>
  <si>
    <t>Dare</t>
  </si>
  <si>
    <t>Town of Manteo</t>
  </si>
  <si>
    <t>Outer Banks Visitors Bureau</t>
  </si>
  <si>
    <t>Dare County Government - 50th Anniversary Project</t>
  </si>
  <si>
    <t>Davidson</t>
  </si>
  <si>
    <t>Arts Davidson County</t>
  </si>
  <si>
    <t>City of Thomasville</t>
  </si>
  <si>
    <t>Durham</t>
  </si>
  <si>
    <t>Forsyth</t>
  </si>
  <si>
    <t>City of Winston-Salem</t>
  </si>
  <si>
    <t>Forsyth County</t>
  </si>
  <si>
    <t>Town of Kernersville</t>
  </si>
  <si>
    <t>Graham</t>
  </si>
  <si>
    <t>Greene</t>
  </si>
  <si>
    <t>Greene County Arts and Historical Society</t>
  </si>
  <si>
    <t>Greene County Government</t>
  </si>
  <si>
    <t>Town of Snow Hill</t>
  </si>
  <si>
    <t>Guilford</t>
  </si>
  <si>
    <t>City of Greensboro</t>
  </si>
  <si>
    <t>Guilford County - ARPA Grant</t>
  </si>
  <si>
    <t>Haywood</t>
  </si>
  <si>
    <t>Haywood County Arts Council, Inc.</t>
  </si>
  <si>
    <t>Haywood County Tourism Development Authority</t>
  </si>
  <si>
    <t>Hertford</t>
  </si>
  <si>
    <t>Gallery Theatre, Inc.</t>
  </si>
  <si>
    <t>Hertford County Government</t>
  </si>
  <si>
    <t>Travel and Tourism Development Authority Grant Program</t>
  </si>
  <si>
    <t>Iredell</t>
  </si>
  <si>
    <t>Iredell Arts Council</t>
  </si>
  <si>
    <t>City of Statesville</t>
  </si>
  <si>
    <t>Johnston</t>
  </si>
  <si>
    <t>Johnston County Arts Council</t>
  </si>
  <si>
    <t>Johnston County Government</t>
  </si>
  <si>
    <t>Jones</t>
  </si>
  <si>
    <t>Jones County Arts Council</t>
  </si>
  <si>
    <t>Jones County Board of Commissioners</t>
  </si>
  <si>
    <t>Lee</t>
  </si>
  <si>
    <t>The Lee County Arts Council</t>
  </si>
  <si>
    <t>City of Sanford</t>
  </si>
  <si>
    <t>Lee County Government</t>
  </si>
  <si>
    <t>Lenoir</t>
  </si>
  <si>
    <t>County of Lenoir</t>
  </si>
  <si>
    <t>Macon</t>
  </si>
  <si>
    <t>Macon County Heritage Center</t>
  </si>
  <si>
    <t>Macon County</t>
  </si>
  <si>
    <t>Madison</t>
  </si>
  <si>
    <t>Madison County Arts Council</t>
  </si>
  <si>
    <t>Madison County TDA</t>
  </si>
  <si>
    <t>Martin</t>
  </si>
  <si>
    <t>Martin County Arts Council, Inc.</t>
  </si>
  <si>
    <t>Martin County Government</t>
  </si>
  <si>
    <t>Town of Williamston</t>
  </si>
  <si>
    <t>McDowell</t>
  </si>
  <si>
    <t>McDowell Arts Council Association</t>
  </si>
  <si>
    <t>McDowell County Schools</t>
  </si>
  <si>
    <t>McDowell County</t>
  </si>
  <si>
    <t>City of Marion</t>
  </si>
  <si>
    <t>Mecklenburg</t>
  </si>
  <si>
    <t>Mecklenburg County -- Allocation from County for Programming / Operating Support Grants</t>
  </si>
  <si>
    <t>Mecklenburg County - Public Art</t>
  </si>
  <si>
    <t>City of Charlotte / Charlotte Douglas Airport Public Art</t>
  </si>
  <si>
    <t>Mecklenburg County Towns</t>
  </si>
  <si>
    <t>Mitchell/Yancey</t>
  </si>
  <si>
    <t>Town of Spruce Pine</t>
  </si>
  <si>
    <t>Town of Burnsville</t>
  </si>
  <si>
    <t>Yancey County</t>
  </si>
  <si>
    <t>Yancey County Board of Education</t>
  </si>
  <si>
    <t>Montgomery</t>
  </si>
  <si>
    <t>Starworks</t>
  </si>
  <si>
    <t>Montgomery County Tourism - Discover Uwharrie Visitor Center</t>
  </si>
  <si>
    <t>Moore</t>
  </si>
  <si>
    <t>Arts Council of Moore County, Inc.</t>
  </si>
  <si>
    <t>County of Moore (via Board of Education for PAMS)</t>
  </si>
  <si>
    <t>Nash</t>
  </si>
  <si>
    <t>Nash County Arts Council</t>
  </si>
  <si>
    <t>City of Rocky Mount</t>
  </si>
  <si>
    <t>Town of Nashville</t>
  </si>
  <si>
    <t>Nash County Tourism Development Authority</t>
  </si>
  <si>
    <t>New Hanover</t>
  </si>
  <si>
    <t>The Arts Council of Wilmington and New Hanover County</t>
  </si>
  <si>
    <t>City of Wilmington</t>
  </si>
  <si>
    <t>Orange</t>
  </si>
  <si>
    <t>Orange County - Hotel Occupancy Tax and Sales Tax</t>
  </si>
  <si>
    <t>Pasquotank</t>
  </si>
  <si>
    <t>Arts of the Albemarle</t>
  </si>
  <si>
    <t>Elizabeth City-Pasquotank Tourism Development Authority</t>
  </si>
  <si>
    <t>Perquimans</t>
  </si>
  <si>
    <t>Perquimans Arts League</t>
  </si>
  <si>
    <t>Perquimans County</t>
  </si>
  <si>
    <t>Town of Hertford</t>
  </si>
  <si>
    <t>Town of Winfall</t>
  </si>
  <si>
    <t>Pitt</t>
  </si>
  <si>
    <t>City of Greenville</t>
  </si>
  <si>
    <t>Pitt County</t>
  </si>
  <si>
    <t>Greenville-Pitt County Convention and Visitors Bureau</t>
  </si>
  <si>
    <t>Randolph</t>
  </si>
  <si>
    <t>Randolph Arts Guild</t>
  </si>
  <si>
    <t>Robeson</t>
  </si>
  <si>
    <t>Robeson County Arts Council</t>
  </si>
  <si>
    <t>Rockingham</t>
  </si>
  <si>
    <t>Rockingham County</t>
  </si>
  <si>
    <t>City of Eden</t>
  </si>
  <si>
    <t>Town of Wentworth</t>
  </si>
  <si>
    <t>Rowan</t>
  </si>
  <si>
    <t>Rowan Arts Council</t>
  </si>
  <si>
    <t>City of Salisbury</t>
  </si>
  <si>
    <t>Rowan County</t>
  </si>
  <si>
    <t>Rowan County Tourism Development Authority</t>
  </si>
  <si>
    <t>Sampson</t>
  </si>
  <si>
    <t>Sampson Arts Council</t>
  </si>
  <si>
    <t>City of Clinton</t>
  </si>
  <si>
    <t>County of Sampson</t>
  </si>
  <si>
    <t>Town of Roseboro</t>
  </si>
  <si>
    <t>Scotland</t>
  </si>
  <si>
    <t>City of Laurinburg</t>
  </si>
  <si>
    <t>Stanly</t>
  </si>
  <si>
    <t>Stanly County Arts Council</t>
  </si>
  <si>
    <t>City of Albemarle</t>
  </si>
  <si>
    <t>Town of Norwood</t>
  </si>
  <si>
    <t>Village of Misenheimer</t>
  </si>
  <si>
    <t>Stokes</t>
  </si>
  <si>
    <t>Stokes County Arts Council</t>
  </si>
  <si>
    <t>County of Stokes</t>
  </si>
  <si>
    <t>City of King</t>
  </si>
  <si>
    <t>Surry</t>
  </si>
  <si>
    <t>Surry Arts Council</t>
  </si>
  <si>
    <t>Surry County Government</t>
  </si>
  <si>
    <t>Transylvania</t>
  </si>
  <si>
    <t>Transylvania Community Arts Council</t>
  </si>
  <si>
    <t>Transylvania County</t>
  </si>
  <si>
    <t>City of Brevard</t>
  </si>
  <si>
    <t>Union</t>
  </si>
  <si>
    <t>Union County Community Arts Council, Inc.</t>
  </si>
  <si>
    <t>Union County</t>
  </si>
  <si>
    <t>City of Monroe</t>
  </si>
  <si>
    <t>Union County Public Schools</t>
  </si>
  <si>
    <t>Vance</t>
  </si>
  <si>
    <t>Vance County Arts Council</t>
  </si>
  <si>
    <t>Vance County</t>
  </si>
  <si>
    <t>City of Henderson</t>
  </si>
  <si>
    <t>Wake</t>
  </si>
  <si>
    <t>United Arts Council of Raleigh and Wake County</t>
  </si>
  <si>
    <t>Wake County</t>
  </si>
  <si>
    <t>City of Raleigh</t>
  </si>
  <si>
    <t>Washington</t>
  </si>
  <si>
    <t>Alliance for Greater Eastern North Carolina</t>
  </si>
  <si>
    <t>Washington County Board of Commissioners</t>
  </si>
  <si>
    <t>Wayne</t>
  </si>
  <si>
    <t>Arts Council of Wayne County</t>
  </si>
  <si>
    <t>Wayne County</t>
  </si>
  <si>
    <t>Wilkes</t>
  </si>
  <si>
    <t>Wilkes Art Gallery</t>
  </si>
  <si>
    <t>County of Wilkes</t>
  </si>
  <si>
    <t>County of Wilkes (For Cultural Arts Council)</t>
  </si>
  <si>
    <t>Town of North Wilkesboro</t>
  </si>
  <si>
    <t>Town of Wilkesboro</t>
  </si>
  <si>
    <t>Wilson</t>
  </si>
  <si>
    <t>City of Wilson - Wilson Energy Community Fund</t>
  </si>
  <si>
    <t>Wilson County</t>
  </si>
  <si>
    <t>Wilson County Tourism Development Authority</t>
  </si>
  <si>
    <t>Yadkin</t>
  </si>
  <si>
    <t>Yadkin County</t>
  </si>
  <si>
    <t>Town of Yadkinville</t>
  </si>
  <si>
    <t>Local Government Funding of Local Arts Councils in North Carolina FY2024-2025</t>
  </si>
  <si>
    <t>Total Population</t>
  </si>
  <si>
    <t>Legal Name</t>
  </si>
  <si>
    <t>Expenses</t>
  </si>
  <si>
    <t>% of Budget from Local Govt</t>
  </si>
  <si>
    <t>Per Capita Local Govt Funding</t>
  </si>
  <si>
    <t>Total</t>
  </si>
  <si>
    <t>Alleghany Arts Council, Inc.</t>
  </si>
  <si>
    <t xml:space="preserve">Beaufort </t>
  </si>
  <si>
    <t xml:space="preserve">Cabarrus Arts Council, Inc. </t>
  </si>
  <si>
    <t>City of Lenoir / Tourism Development</t>
  </si>
  <si>
    <t>Caswell Council for the Arts &amp; History</t>
  </si>
  <si>
    <t xml:space="preserve">Caswell County </t>
  </si>
  <si>
    <t>United Arts Council of Catawba County</t>
  </si>
  <si>
    <t xml:space="preserve">Chatham County Arts Council, Inc. </t>
  </si>
  <si>
    <t xml:space="preserve">Cleveland County Arts Council, Inc. </t>
  </si>
  <si>
    <t>City of Fayetteville / Fayetteville-Cumberland County Parks and Recreation</t>
  </si>
  <si>
    <t>Cumberland County Occupancy Tax</t>
  </si>
  <si>
    <t>Dare County Arts Council</t>
  </si>
  <si>
    <t xml:space="preserve">Durham Arts Council, Inc. </t>
  </si>
  <si>
    <t>City of Durham - Management Contract to Durham Arts Council Building</t>
  </si>
  <si>
    <t>City of Durham - ARPA Grant Award to Durham Arts Council</t>
  </si>
  <si>
    <t>Arts Council of Winston-Salem and Forsyth County</t>
  </si>
  <si>
    <t>Stecoah Valley Arts Crafts and Educational Center Inc.</t>
  </si>
  <si>
    <t>County Government, Travel, and Tourism</t>
  </si>
  <si>
    <t>Arts Council of Greater Greensboro</t>
  </si>
  <si>
    <t>Guilford County - CBO Grant</t>
  </si>
  <si>
    <t>Kinston Community Council for the Arts</t>
  </si>
  <si>
    <t>Arts &amp; Science Council of Charlotte-Mecklenburg</t>
  </si>
  <si>
    <t xml:space="preserve">Toe River Arts Council, Inc. </t>
  </si>
  <si>
    <t>Orange County Arts Commission</t>
  </si>
  <si>
    <t>Pitt County Arts Council at Emerge</t>
  </si>
  <si>
    <t>Randolph County Operating/Program Support</t>
  </si>
  <si>
    <t>City of Asheboro Operating/Program Support</t>
  </si>
  <si>
    <t>City of Randleman Operating/Program Support</t>
  </si>
  <si>
    <t>City of Lumberton Budget</t>
  </si>
  <si>
    <t>Lumberton Visitors Bureau Grant</t>
  </si>
  <si>
    <t xml:space="preserve">Rockingham County Arts Council, Inc. </t>
  </si>
  <si>
    <t>The Arts Council of Scotland County</t>
  </si>
  <si>
    <t xml:space="preserve">The Arts Council of Wilson, Inc. </t>
  </si>
  <si>
    <t xml:space="preserve">Yadkin Arts Council, Inc.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</si>
</sst>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4" x14ac:knownFonts="1">
    <font>
      <sz val="11"/>
      <color theme="1"/>
      <name val="Aptos Narrow"/>
      <family val="2"/>
      <scheme val="minor"/>
    </font>
    <font>
      <sz val="24"/>
      <color rgb="FF000000"/>
      <name val="Calibri"/>
      <family val="2"/>
    </font>
    <font>
      <sz val="16"/>
      <name val="Calibri"/>
      <family val="2"/>
    </font>
    <font>
      <sz val="16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8">
    <border>
      <left/>
      <right/>
      <top/>
      <bottom/>
      <diagonal/>
    </border>
    <border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  <border>
      <left style="thin">
        <color rgb="FF404040"/>
      </left>
      <right style="thin">
        <color rgb="FF404040"/>
      </right>
      <top style="thin">
        <color rgb="FF404040"/>
      </top>
      <bottom/>
      <diagonal/>
    </border>
    <border>
      <left style="thin">
        <color rgb="FF404040"/>
      </left>
      <right style="thin">
        <color rgb="FF404040"/>
      </right>
      <top/>
      <bottom/>
      <diagonal/>
    </border>
    <border>
      <left style="thin">
        <color rgb="FF404040"/>
      </left>
      <right style="thin">
        <color rgb="FF404040"/>
      </right>
      <top/>
      <bottom style="thin">
        <color rgb="FF404040"/>
      </bottom>
      <diagonal/>
    </border>
    <border>
      <left/>
      <right/>
      <top/>
      <bottom style="thin">
        <color rgb="FF404040"/>
      </bottom>
      <diagonal/>
    </border>
    <border>
      <left style="thin">
        <color rgb="FF404040"/>
      </left>
      <right style="thin">
        <color rgb="FF404040"/>
      </right>
      <top style="thin">
        <color indexed="64"/>
      </top>
      <bottom style="thin">
        <color rgb="FF404040"/>
      </bottom>
      <diagonal/>
    </border>
    <border>
      <left style="thin">
        <color rgb="FF404040"/>
      </left>
      <right style="thin">
        <color rgb="FF404040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6" fontId="3" fillId="0" borderId="1" xfId="0" applyNumberFormat="1" applyFont="1" applyBorder="1" applyAlignment="1">
      <alignment horizontal="left"/>
    </xf>
    <xf numFmtId="6" fontId="3" fillId="2" borderId="1" xfId="0" applyNumberFormat="1" applyFont="1" applyFill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0" borderId="6" xfId="0" applyFont="1" applyBorder="1" applyAlignment="1">
      <alignment horizontal="left" wrapText="1"/>
    </xf>
    <xf numFmtId="6" fontId="3" fillId="0" borderId="6" xfId="0" applyNumberFormat="1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6" fontId="3" fillId="0" borderId="2" xfId="0" applyNumberFormat="1" applyFont="1" applyBorder="1" applyAlignment="1">
      <alignment horizontal="center" vertical="center" wrapText="1"/>
    </xf>
    <xf numFmtId="6" fontId="3" fillId="0" borderId="4" xfId="0" applyNumberFormat="1" applyFont="1" applyBorder="1" applyAlignment="1">
      <alignment horizontal="center" vertical="center" wrapText="1"/>
    </xf>
    <xf numFmtId="10" fontId="3" fillId="0" borderId="2" xfId="0" applyNumberFormat="1" applyFont="1" applyBorder="1" applyAlignment="1">
      <alignment horizontal="center" vertical="center" wrapText="1"/>
    </xf>
    <xf numFmtId="10" fontId="3" fillId="0" borderId="4" xfId="0" applyNumberFormat="1" applyFont="1" applyBorder="1" applyAlignment="1">
      <alignment horizontal="center" vertical="center" wrapText="1"/>
    </xf>
    <xf numFmtId="8" fontId="3" fillId="0" borderId="2" xfId="0" applyNumberFormat="1" applyFont="1" applyBorder="1" applyAlignment="1">
      <alignment horizontal="center" vertical="center" wrapText="1"/>
    </xf>
    <xf numFmtId="8" fontId="3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6" fontId="3" fillId="0" borderId="3" xfId="0" applyNumberFormat="1" applyFont="1" applyBorder="1" applyAlignment="1">
      <alignment horizontal="center"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8" fontId="3" fillId="0" borderId="3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6" fontId="3" fillId="0" borderId="7" xfId="0" applyNumberFormat="1" applyFont="1" applyBorder="1" applyAlignment="1">
      <alignment horizontal="center" vertical="center" wrapText="1"/>
    </xf>
    <xf numFmtId="10" fontId="3" fillId="0" borderId="7" xfId="0" applyNumberFormat="1" applyFont="1" applyBorder="1" applyAlignment="1">
      <alignment horizontal="center" vertical="center" wrapText="1"/>
    </xf>
    <xf numFmtId="8" fontId="3" fillId="0" borderId="7" xfId="0" applyNumberFormat="1" applyFont="1" applyBorder="1" applyAlignment="1">
      <alignment horizontal="center" vertical="center" wrapText="1"/>
    </xf>
    <xf numFmtId="6" fontId="3" fillId="0" borderId="2" xfId="0" applyNumberFormat="1" applyFont="1" applyBorder="1" applyAlignment="1">
      <alignment horizontal="center" vertical="center"/>
    </xf>
    <xf numFmtId="6" fontId="3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62A24-A832-4405-9D20-CDC1F396B016}">
  <sheetPr>
    <pageSetUpPr fitToPage="1"/>
  </sheetPr>
  <dimension ref="A1:H209"/>
  <sheetViews>
    <sheetView tabSelected="1" zoomScale="78" zoomScaleNormal="78" workbookViewId="0">
      <selection activeCell="G171" sqref="G171"/>
    </sheetView>
  </sheetViews>
  <sheetFormatPr baseColWidth="10" defaultColWidth="8.83203125" defaultRowHeight="15" x14ac:dyDescent="0.2"/>
  <cols>
    <col min="1" max="1" width="20.6640625" customWidth="1"/>
    <col min="2" max="2" width="21.33203125" customWidth="1"/>
    <col min="3" max="3" width="46" customWidth="1"/>
    <col min="4" max="4" width="21" customWidth="1"/>
    <col min="5" max="5" width="22.6640625" customWidth="1"/>
    <col min="6" max="6" width="20.83203125" customWidth="1"/>
    <col min="7" max="7" width="60" style="7" customWidth="1"/>
    <col min="8" max="8" width="17.83203125" bestFit="1" customWidth="1"/>
  </cols>
  <sheetData>
    <row r="1" spans="1:8" ht="31" x14ac:dyDescent="0.2">
      <c r="A1" s="36" t="s">
        <v>243</v>
      </c>
      <c r="B1" s="36"/>
      <c r="C1" s="36"/>
      <c r="D1" s="36"/>
      <c r="E1" s="36"/>
      <c r="F1" s="36"/>
      <c r="G1" s="36"/>
      <c r="H1" s="36"/>
    </row>
    <row r="2" spans="1:8" ht="44" x14ac:dyDescent="0.2">
      <c r="A2" s="1" t="s">
        <v>0</v>
      </c>
      <c r="B2" s="2" t="s">
        <v>244</v>
      </c>
      <c r="C2" s="1" t="s">
        <v>245</v>
      </c>
      <c r="D2" s="1" t="s">
        <v>246</v>
      </c>
      <c r="E2" s="1" t="s">
        <v>247</v>
      </c>
      <c r="F2" s="1" t="s">
        <v>248</v>
      </c>
      <c r="G2" s="1" t="s">
        <v>1</v>
      </c>
      <c r="H2" s="1" t="s">
        <v>2</v>
      </c>
    </row>
    <row r="3" spans="1:8" ht="22" x14ac:dyDescent="0.25">
      <c r="A3" s="10" t="s">
        <v>3</v>
      </c>
      <c r="B3" s="12">
        <v>184114</v>
      </c>
      <c r="C3" s="14" t="s">
        <v>4</v>
      </c>
      <c r="D3" s="16">
        <v>657876</v>
      </c>
      <c r="E3" s="18">
        <f>H6/D3</f>
        <v>8.7402489222893065E-2</v>
      </c>
      <c r="F3" s="20">
        <f>H6/B3</f>
        <v>0.31230650575187113</v>
      </c>
      <c r="G3" s="5" t="s">
        <v>5</v>
      </c>
      <c r="H3" s="3">
        <v>37500</v>
      </c>
    </row>
    <row r="4" spans="1:8" ht="22" x14ac:dyDescent="0.25">
      <c r="A4" s="22"/>
      <c r="B4" s="23"/>
      <c r="C4" s="24"/>
      <c r="D4" s="25"/>
      <c r="E4" s="26"/>
      <c r="F4" s="27"/>
      <c r="G4" s="5" t="s">
        <v>6</v>
      </c>
      <c r="H4" s="3">
        <v>10000</v>
      </c>
    </row>
    <row r="5" spans="1:8" ht="22" x14ac:dyDescent="0.25">
      <c r="A5" s="22"/>
      <c r="B5" s="23"/>
      <c r="C5" s="24"/>
      <c r="D5" s="25"/>
      <c r="E5" s="26"/>
      <c r="F5" s="27"/>
      <c r="G5" s="5" t="s">
        <v>7</v>
      </c>
      <c r="H5" s="3">
        <v>10000</v>
      </c>
    </row>
    <row r="6" spans="1:8" ht="22" x14ac:dyDescent="0.25">
      <c r="A6" s="11"/>
      <c r="B6" s="13"/>
      <c r="C6" s="15"/>
      <c r="D6" s="17"/>
      <c r="E6" s="19"/>
      <c r="F6" s="21"/>
      <c r="G6" s="6" t="s">
        <v>249</v>
      </c>
      <c r="H6" s="4">
        <f>SUM(H3:H5)</f>
        <v>57500</v>
      </c>
    </row>
    <row r="7" spans="1:8" ht="22" x14ac:dyDescent="0.25">
      <c r="A7" s="10" t="s">
        <v>8</v>
      </c>
      <c r="B7" s="12">
        <v>36464</v>
      </c>
      <c r="C7" s="14" t="s">
        <v>9</v>
      </c>
      <c r="D7" s="16">
        <v>346286.08000000002</v>
      </c>
      <c r="E7" s="18">
        <f>H9/D7</f>
        <v>0.11117975056924032</v>
      </c>
      <c r="F7" s="20">
        <f>H9/B7</f>
        <v>1.0558358929354981</v>
      </c>
      <c r="G7" s="5" t="s">
        <v>10</v>
      </c>
      <c r="H7" s="3">
        <v>37000</v>
      </c>
    </row>
    <row r="8" spans="1:8" ht="22" x14ac:dyDescent="0.25">
      <c r="A8" s="22"/>
      <c r="B8" s="23"/>
      <c r="C8" s="24"/>
      <c r="D8" s="25"/>
      <c r="E8" s="26"/>
      <c r="F8" s="27"/>
      <c r="G8" s="5" t="s">
        <v>11</v>
      </c>
      <c r="H8" s="3">
        <v>1500</v>
      </c>
    </row>
    <row r="9" spans="1:8" ht="22" x14ac:dyDescent="0.25">
      <c r="A9" s="11"/>
      <c r="B9" s="13"/>
      <c r="C9" s="15"/>
      <c r="D9" s="17"/>
      <c r="E9" s="19"/>
      <c r="F9" s="21"/>
      <c r="G9" s="6" t="s">
        <v>249</v>
      </c>
      <c r="H9" s="4">
        <f>SUM(H7:H8)</f>
        <v>38500</v>
      </c>
    </row>
    <row r="10" spans="1:8" ht="22" x14ac:dyDescent="0.25">
      <c r="A10" s="10" t="s">
        <v>12</v>
      </c>
      <c r="B10" s="12">
        <v>11464</v>
      </c>
      <c r="C10" s="14" t="s">
        <v>250</v>
      </c>
      <c r="D10" s="16">
        <v>93715.7</v>
      </c>
      <c r="E10" s="18">
        <f>H13/D10</f>
        <v>0.30944654951091438</v>
      </c>
      <c r="F10" s="20">
        <f>H13/B10</f>
        <v>2.5296580600139569</v>
      </c>
      <c r="G10" s="5" t="s">
        <v>13</v>
      </c>
      <c r="H10" s="3">
        <v>1000</v>
      </c>
    </row>
    <row r="11" spans="1:8" ht="22" x14ac:dyDescent="0.25">
      <c r="A11" s="22"/>
      <c r="B11" s="23"/>
      <c r="C11" s="24"/>
      <c r="D11" s="25"/>
      <c r="E11" s="26"/>
      <c r="F11" s="27"/>
      <c r="G11" s="5" t="s">
        <v>14</v>
      </c>
      <c r="H11" s="3">
        <v>23000</v>
      </c>
    </row>
    <row r="12" spans="1:8" ht="22" x14ac:dyDescent="0.25">
      <c r="A12" s="22"/>
      <c r="B12" s="23"/>
      <c r="C12" s="24"/>
      <c r="D12" s="25"/>
      <c r="E12" s="26"/>
      <c r="F12" s="27"/>
      <c r="G12" s="5" t="s">
        <v>15</v>
      </c>
      <c r="H12" s="3">
        <v>5000</v>
      </c>
    </row>
    <row r="13" spans="1:8" ht="22" x14ac:dyDescent="0.25">
      <c r="A13" s="11"/>
      <c r="B13" s="13"/>
      <c r="C13" s="15"/>
      <c r="D13" s="17"/>
      <c r="E13" s="19"/>
      <c r="F13" s="21"/>
      <c r="G13" s="6" t="s">
        <v>249</v>
      </c>
      <c r="H13" s="4">
        <f>SUM(H10:H12)</f>
        <v>29000</v>
      </c>
    </row>
    <row r="14" spans="1:8" ht="42" customHeight="1" x14ac:dyDescent="0.25">
      <c r="A14" s="10" t="s">
        <v>16</v>
      </c>
      <c r="B14" s="12">
        <v>27196</v>
      </c>
      <c r="C14" s="14" t="s">
        <v>17</v>
      </c>
      <c r="D14" s="16">
        <v>487471.99</v>
      </c>
      <c r="E14" s="18">
        <f>H15/D14</f>
        <v>0.28719598843002242</v>
      </c>
      <c r="F14" s="20">
        <f>H15/B14</f>
        <v>5.1478158552728344</v>
      </c>
      <c r="G14" s="5" t="s">
        <v>18</v>
      </c>
      <c r="H14" s="3">
        <v>140000</v>
      </c>
    </row>
    <row r="15" spans="1:8" ht="22" x14ac:dyDescent="0.25">
      <c r="A15" s="11"/>
      <c r="B15" s="13"/>
      <c r="C15" s="15"/>
      <c r="D15" s="17"/>
      <c r="E15" s="19"/>
      <c r="F15" s="21"/>
      <c r="G15" s="6" t="s">
        <v>249</v>
      </c>
      <c r="H15" s="4">
        <f>SUM(H14)</f>
        <v>140000</v>
      </c>
    </row>
    <row r="16" spans="1:8" ht="22" x14ac:dyDescent="0.25">
      <c r="A16" s="10" t="s">
        <v>251</v>
      </c>
      <c r="B16" s="12">
        <v>43593</v>
      </c>
      <c r="C16" s="14" t="s">
        <v>19</v>
      </c>
      <c r="D16" s="16">
        <v>573632.39</v>
      </c>
      <c r="E16" s="18">
        <f>H19/D16</f>
        <v>6.1656211567830049E-2</v>
      </c>
      <c r="F16" s="20">
        <f>H19/B16</f>
        <v>0.81132291881724128</v>
      </c>
      <c r="G16" s="5" t="s">
        <v>20</v>
      </c>
      <c r="H16" s="3">
        <v>13368</v>
      </c>
    </row>
    <row r="17" spans="1:8" ht="22" x14ac:dyDescent="0.25">
      <c r="A17" s="22"/>
      <c r="B17" s="23"/>
      <c r="C17" s="24"/>
      <c r="D17" s="25"/>
      <c r="E17" s="26"/>
      <c r="F17" s="27"/>
      <c r="G17" s="5" t="s">
        <v>21</v>
      </c>
      <c r="H17" s="3">
        <v>20000</v>
      </c>
    </row>
    <row r="18" spans="1:8" ht="22" x14ac:dyDescent="0.25">
      <c r="A18" s="22"/>
      <c r="B18" s="23"/>
      <c r="C18" s="24"/>
      <c r="D18" s="25"/>
      <c r="E18" s="26"/>
      <c r="F18" s="27"/>
      <c r="G18" s="5" t="s">
        <v>22</v>
      </c>
      <c r="H18" s="3">
        <v>2000</v>
      </c>
    </row>
    <row r="19" spans="1:8" ht="22" x14ac:dyDescent="0.25">
      <c r="A19" s="11"/>
      <c r="B19" s="13"/>
      <c r="C19" s="15"/>
      <c r="D19" s="17"/>
      <c r="E19" s="19"/>
      <c r="F19" s="21"/>
      <c r="G19" s="6" t="s">
        <v>249</v>
      </c>
      <c r="H19" s="4">
        <f>SUM(H16:H18)</f>
        <v>35368</v>
      </c>
    </row>
    <row r="20" spans="1:8" ht="22" x14ac:dyDescent="0.25">
      <c r="A20" s="10" t="s">
        <v>23</v>
      </c>
      <c r="B20" s="12">
        <v>16739</v>
      </c>
      <c r="C20" s="14" t="s">
        <v>24</v>
      </c>
      <c r="D20" s="16">
        <v>37974.339999999997</v>
      </c>
      <c r="E20" s="18">
        <f>H22/D20</f>
        <v>0.13166785782188711</v>
      </c>
      <c r="F20" s="20">
        <f>H22/B20</f>
        <v>0.29870362626202285</v>
      </c>
      <c r="G20" s="5" t="s">
        <v>25</v>
      </c>
      <c r="H20" s="3">
        <v>3000</v>
      </c>
    </row>
    <row r="21" spans="1:8" ht="22" x14ac:dyDescent="0.25">
      <c r="A21" s="22"/>
      <c r="B21" s="23"/>
      <c r="C21" s="24"/>
      <c r="D21" s="25"/>
      <c r="E21" s="26"/>
      <c r="F21" s="27"/>
      <c r="G21" s="5" t="s">
        <v>26</v>
      </c>
      <c r="H21" s="3">
        <v>2000</v>
      </c>
    </row>
    <row r="22" spans="1:8" ht="22" x14ac:dyDescent="0.25">
      <c r="A22" s="11"/>
      <c r="B22" s="13"/>
      <c r="C22" s="15"/>
      <c r="D22" s="17"/>
      <c r="E22" s="19"/>
      <c r="F22" s="21"/>
      <c r="G22" s="6" t="s">
        <v>249</v>
      </c>
      <c r="H22" s="4">
        <f>SUM(H20:H21)</f>
        <v>5000</v>
      </c>
    </row>
    <row r="23" spans="1:8" ht="42" customHeight="1" x14ac:dyDescent="0.25">
      <c r="A23" s="10" t="s">
        <v>27</v>
      </c>
      <c r="B23" s="12">
        <v>166886</v>
      </c>
      <c r="C23" s="14" t="s">
        <v>28</v>
      </c>
      <c r="D23" s="16">
        <v>180492</v>
      </c>
      <c r="E23" s="18">
        <f>H24/D23</f>
        <v>0.24377811758969928</v>
      </c>
      <c r="F23" s="20">
        <f>H24/B23</f>
        <v>0.26365303260908646</v>
      </c>
      <c r="G23" s="5" t="s">
        <v>29</v>
      </c>
      <c r="H23" s="3">
        <v>44000</v>
      </c>
    </row>
    <row r="24" spans="1:8" ht="22" x14ac:dyDescent="0.25">
      <c r="A24" s="11"/>
      <c r="B24" s="13"/>
      <c r="C24" s="15"/>
      <c r="D24" s="17"/>
      <c r="E24" s="19"/>
      <c r="F24" s="21"/>
      <c r="G24" s="6" t="s">
        <v>249</v>
      </c>
      <c r="H24" s="4">
        <f>SUM(H23)</f>
        <v>44000</v>
      </c>
    </row>
    <row r="25" spans="1:8" ht="22" x14ac:dyDescent="0.25">
      <c r="A25" s="10" t="s">
        <v>30</v>
      </c>
      <c r="B25" s="12">
        <v>279331</v>
      </c>
      <c r="C25" s="14" t="s">
        <v>31</v>
      </c>
      <c r="D25" s="16">
        <v>2593082</v>
      </c>
      <c r="E25" s="18">
        <f>H27/D25</f>
        <v>8.1328318965616972E-2</v>
      </c>
      <c r="F25" s="20">
        <f>H27/B25</f>
        <v>0.75498602016961958</v>
      </c>
      <c r="G25" s="5" t="s">
        <v>32</v>
      </c>
      <c r="H25" s="3">
        <v>129788</v>
      </c>
    </row>
    <row r="26" spans="1:8" ht="22" x14ac:dyDescent="0.25">
      <c r="A26" s="22"/>
      <c r="B26" s="23"/>
      <c r="C26" s="24"/>
      <c r="D26" s="25"/>
      <c r="E26" s="26"/>
      <c r="F26" s="27"/>
      <c r="G26" s="5" t="s">
        <v>33</v>
      </c>
      <c r="H26" s="3">
        <v>81103</v>
      </c>
    </row>
    <row r="27" spans="1:8" ht="22" x14ac:dyDescent="0.25">
      <c r="A27" s="11"/>
      <c r="B27" s="13"/>
      <c r="C27" s="15"/>
      <c r="D27" s="17"/>
      <c r="E27" s="19"/>
      <c r="F27" s="21"/>
      <c r="G27" s="6" t="s">
        <v>249</v>
      </c>
      <c r="H27" s="4">
        <f>SUM(H25:H26)</f>
        <v>210891</v>
      </c>
    </row>
    <row r="28" spans="1:8" ht="42" customHeight="1" x14ac:dyDescent="0.25">
      <c r="A28" s="10" t="s">
        <v>34</v>
      </c>
      <c r="B28" s="12">
        <v>89581</v>
      </c>
      <c r="C28" s="14" t="s">
        <v>35</v>
      </c>
      <c r="D28" s="16">
        <v>649287</v>
      </c>
      <c r="E28" s="18">
        <f>H29/D28</f>
        <v>1.2321207724781184E-2</v>
      </c>
      <c r="F28" s="20">
        <f>H29/B28</f>
        <v>8.9304651656043135E-2</v>
      </c>
      <c r="G28" s="5" t="s">
        <v>36</v>
      </c>
      <c r="H28" s="3">
        <v>8000</v>
      </c>
    </row>
    <row r="29" spans="1:8" ht="22" x14ac:dyDescent="0.25">
      <c r="A29" s="11"/>
      <c r="B29" s="13"/>
      <c r="C29" s="15"/>
      <c r="D29" s="17"/>
      <c r="E29" s="19"/>
      <c r="F29" s="21"/>
      <c r="G29" s="6" t="s">
        <v>249</v>
      </c>
      <c r="H29" s="4">
        <f>SUM(H28)</f>
        <v>8000</v>
      </c>
    </row>
    <row r="30" spans="1:8" ht="22" x14ac:dyDescent="0.25">
      <c r="A30" s="10" t="s">
        <v>37</v>
      </c>
      <c r="B30" s="12">
        <v>248866</v>
      </c>
      <c r="C30" s="14" t="s">
        <v>252</v>
      </c>
      <c r="D30" s="16">
        <v>919364</v>
      </c>
      <c r="E30" s="18">
        <f>H36/D30</f>
        <v>0.1021902097536993</v>
      </c>
      <c r="F30" s="20">
        <f>H36/B30</f>
        <v>0.37751239622929611</v>
      </c>
      <c r="G30" s="5" t="s">
        <v>38</v>
      </c>
      <c r="H30" s="3">
        <v>27000</v>
      </c>
    </row>
    <row r="31" spans="1:8" ht="22" x14ac:dyDescent="0.25">
      <c r="A31" s="22"/>
      <c r="B31" s="23"/>
      <c r="C31" s="24"/>
      <c r="D31" s="25"/>
      <c r="E31" s="26"/>
      <c r="F31" s="27"/>
      <c r="G31" s="5" t="s">
        <v>39</v>
      </c>
      <c r="H31" s="3">
        <v>32000</v>
      </c>
    </row>
    <row r="32" spans="1:8" ht="22" x14ac:dyDescent="0.25">
      <c r="A32" s="22"/>
      <c r="B32" s="23"/>
      <c r="C32" s="24"/>
      <c r="D32" s="25"/>
      <c r="E32" s="26"/>
      <c r="F32" s="27"/>
      <c r="G32" s="5" t="s">
        <v>40</v>
      </c>
      <c r="H32" s="3">
        <v>21500</v>
      </c>
    </row>
    <row r="33" spans="1:8" ht="22" x14ac:dyDescent="0.25">
      <c r="A33" s="22"/>
      <c r="B33" s="23"/>
      <c r="C33" s="24"/>
      <c r="D33" s="25"/>
      <c r="E33" s="26"/>
      <c r="F33" s="27"/>
      <c r="G33" s="5" t="s">
        <v>41</v>
      </c>
      <c r="H33" s="3">
        <v>1850</v>
      </c>
    </row>
    <row r="34" spans="1:8" ht="22" x14ac:dyDescent="0.25">
      <c r="A34" s="22"/>
      <c r="B34" s="23"/>
      <c r="C34" s="24"/>
      <c r="D34" s="25"/>
      <c r="E34" s="26"/>
      <c r="F34" s="27"/>
      <c r="G34" s="5" t="s">
        <v>42</v>
      </c>
      <c r="H34" s="3">
        <v>9900</v>
      </c>
    </row>
    <row r="35" spans="1:8" ht="22" x14ac:dyDescent="0.25">
      <c r="A35" s="22"/>
      <c r="B35" s="23"/>
      <c r="C35" s="24"/>
      <c r="D35" s="25"/>
      <c r="E35" s="26"/>
      <c r="F35" s="27"/>
      <c r="G35" s="5" t="s">
        <v>43</v>
      </c>
      <c r="H35" s="3">
        <v>1700</v>
      </c>
    </row>
    <row r="36" spans="1:8" ht="22" x14ac:dyDescent="0.25">
      <c r="A36" s="11"/>
      <c r="B36" s="13"/>
      <c r="C36" s="15"/>
      <c r="D36" s="17"/>
      <c r="E36" s="19"/>
      <c r="F36" s="21"/>
      <c r="G36" s="6" t="s">
        <v>249</v>
      </c>
      <c r="H36" s="4">
        <f>SUM(H30:H35)</f>
        <v>93950</v>
      </c>
    </row>
    <row r="37" spans="1:8" ht="22" x14ac:dyDescent="0.25">
      <c r="A37" s="10" t="s">
        <v>44</v>
      </c>
      <c r="B37" s="12">
        <v>81884</v>
      </c>
      <c r="C37" s="14" t="s">
        <v>45</v>
      </c>
      <c r="D37" s="16">
        <v>947955</v>
      </c>
      <c r="E37" s="18">
        <f>H41/D37</f>
        <v>3.7343544788518444E-2</v>
      </c>
      <c r="F37" s="20">
        <f>H41/B37</f>
        <v>0.43231889013726738</v>
      </c>
      <c r="G37" s="5" t="s">
        <v>46</v>
      </c>
      <c r="H37" s="3">
        <v>30000</v>
      </c>
    </row>
    <row r="38" spans="1:8" ht="22" x14ac:dyDescent="0.25">
      <c r="A38" s="22"/>
      <c r="B38" s="23"/>
      <c r="C38" s="24"/>
      <c r="D38" s="25"/>
      <c r="E38" s="26"/>
      <c r="F38" s="27"/>
      <c r="G38" s="5" t="s">
        <v>253</v>
      </c>
      <c r="H38" s="3">
        <v>4800</v>
      </c>
    </row>
    <row r="39" spans="1:8" ht="22" x14ac:dyDescent="0.25">
      <c r="A39" s="22"/>
      <c r="B39" s="23"/>
      <c r="C39" s="24"/>
      <c r="D39" s="25"/>
      <c r="E39" s="26"/>
      <c r="F39" s="27"/>
      <c r="G39" s="5" t="s">
        <v>47</v>
      </c>
      <c r="H39" s="3">
        <v>300</v>
      </c>
    </row>
    <row r="40" spans="1:8" ht="22" x14ac:dyDescent="0.25">
      <c r="A40" s="22"/>
      <c r="B40" s="23"/>
      <c r="C40" s="24"/>
      <c r="D40" s="25"/>
      <c r="E40" s="26"/>
      <c r="F40" s="27"/>
      <c r="G40" s="5" t="s">
        <v>48</v>
      </c>
      <c r="H40" s="3">
        <v>300</v>
      </c>
    </row>
    <row r="41" spans="1:8" ht="22" x14ac:dyDescent="0.25">
      <c r="A41" s="11"/>
      <c r="B41" s="13"/>
      <c r="C41" s="15"/>
      <c r="D41" s="17"/>
      <c r="E41" s="19"/>
      <c r="F41" s="21"/>
      <c r="G41" s="6" t="s">
        <v>249</v>
      </c>
      <c r="H41" s="4">
        <f>SUM(H37:H40)</f>
        <v>35400</v>
      </c>
    </row>
    <row r="42" spans="1:8" ht="42" customHeight="1" x14ac:dyDescent="0.25">
      <c r="A42" s="10" t="s">
        <v>49</v>
      </c>
      <c r="B42" s="12">
        <v>70822</v>
      </c>
      <c r="C42" s="14" t="s">
        <v>50</v>
      </c>
      <c r="D42" s="34">
        <v>171186</v>
      </c>
      <c r="E42" s="18">
        <f>H43/D42</f>
        <v>1.1683198392391901E-2</v>
      </c>
      <c r="F42" s="20">
        <f>H43/B42</f>
        <v>2.8239812487645084E-2</v>
      </c>
      <c r="G42" s="5" t="s">
        <v>51</v>
      </c>
      <c r="H42" s="3">
        <v>2000</v>
      </c>
    </row>
    <row r="43" spans="1:8" ht="22" x14ac:dyDescent="0.25">
      <c r="A43" s="11"/>
      <c r="B43" s="13"/>
      <c r="C43" s="15"/>
      <c r="D43" s="35"/>
      <c r="E43" s="19"/>
      <c r="F43" s="21"/>
      <c r="G43" s="6" t="s">
        <v>249</v>
      </c>
      <c r="H43" s="4">
        <f>SUM(H42)</f>
        <v>2000</v>
      </c>
    </row>
    <row r="44" spans="1:8" ht="42" customHeight="1" x14ac:dyDescent="0.25">
      <c r="A44" s="10" t="s">
        <v>52</v>
      </c>
      <c r="B44" s="12">
        <v>21960</v>
      </c>
      <c r="C44" s="14" t="s">
        <v>254</v>
      </c>
      <c r="D44" s="16">
        <v>52180</v>
      </c>
      <c r="E44" s="18">
        <f>H45/D44</f>
        <v>9.5822154082023769E-2</v>
      </c>
      <c r="F44" s="20">
        <f>H45/B44</f>
        <v>0.22768670309653916</v>
      </c>
      <c r="G44" s="5" t="s">
        <v>255</v>
      </c>
      <c r="H44" s="3">
        <v>5000</v>
      </c>
    </row>
    <row r="45" spans="1:8" ht="22" x14ac:dyDescent="0.25">
      <c r="A45" s="11"/>
      <c r="B45" s="13"/>
      <c r="C45" s="15"/>
      <c r="D45" s="17"/>
      <c r="E45" s="19"/>
      <c r="F45" s="21"/>
      <c r="G45" s="6" t="s">
        <v>249</v>
      </c>
      <c r="H45" s="4">
        <f>SUM(H44)</f>
        <v>5000</v>
      </c>
    </row>
    <row r="46" spans="1:8" ht="22" x14ac:dyDescent="0.25">
      <c r="A46" s="10" t="s">
        <v>53</v>
      </c>
      <c r="B46" s="12">
        <v>168239</v>
      </c>
      <c r="C46" s="14" t="s">
        <v>256</v>
      </c>
      <c r="D46" s="16">
        <v>738575</v>
      </c>
      <c r="E46" s="18">
        <f>H51/D46</f>
        <v>0.32677656297600111</v>
      </c>
      <c r="F46" s="20">
        <f>H51/B46</f>
        <v>1.4345603575865287</v>
      </c>
      <c r="G46" s="5" t="s">
        <v>54</v>
      </c>
      <c r="H46" s="3">
        <v>164642</v>
      </c>
    </row>
    <row r="47" spans="1:8" ht="22" x14ac:dyDescent="0.25">
      <c r="A47" s="22"/>
      <c r="B47" s="23"/>
      <c r="C47" s="24"/>
      <c r="D47" s="25"/>
      <c r="E47" s="26"/>
      <c r="F47" s="27"/>
      <c r="G47" s="5" t="s">
        <v>55</v>
      </c>
      <c r="H47" s="3">
        <v>44649</v>
      </c>
    </row>
    <row r="48" spans="1:8" ht="22" x14ac:dyDescent="0.25">
      <c r="A48" s="22"/>
      <c r="B48" s="23"/>
      <c r="C48" s="24"/>
      <c r="D48" s="25"/>
      <c r="E48" s="26"/>
      <c r="F48" s="27"/>
      <c r="G48" s="5" t="s">
        <v>56</v>
      </c>
      <c r="H48" s="3">
        <v>16800</v>
      </c>
    </row>
    <row r="49" spans="1:8" ht="22" x14ac:dyDescent="0.25">
      <c r="A49" s="22"/>
      <c r="B49" s="23"/>
      <c r="C49" s="24"/>
      <c r="D49" s="25"/>
      <c r="E49" s="26"/>
      <c r="F49" s="27"/>
      <c r="G49" s="5" t="s">
        <v>57</v>
      </c>
      <c r="H49" s="3">
        <v>10758</v>
      </c>
    </row>
    <row r="50" spans="1:8" ht="22" x14ac:dyDescent="0.25">
      <c r="A50" s="22"/>
      <c r="B50" s="23"/>
      <c r="C50" s="24"/>
      <c r="D50" s="25"/>
      <c r="E50" s="26"/>
      <c r="F50" s="27"/>
      <c r="G50" s="5" t="s">
        <v>58</v>
      </c>
      <c r="H50" s="3">
        <v>4500</v>
      </c>
    </row>
    <row r="51" spans="1:8" ht="22" x14ac:dyDescent="0.25">
      <c r="A51" s="11"/>
      <c r="B51" s="13"/>
      <c r="C51" s="15"/>
      <c r="D51" s="17"/>
      <c r="E51" s="19"/>
      <c r="F51" s="21"/>
      <c r="G51" s="6" t="s">
        <v>249</v>
      </c>
      <c r="H51" s="4">
        <f>SUM(H46:H50)</f>
        <v>241349</v>
      </c>
    </row>
    <row r="52" spans="1:8" ht="42" customHeight="1" x14ac:dyDescent="0.25">
      <c r="A52" s="10" t="s">
        <v>59</v>
      </c>
      <c r="B52" s="12">
        <v>82500</v>
      </c>
      <c r="C52" s="14" t="s">
        <v>257</v>
      </c>
      <c r="D52" s="16">
        <v>392213.77</v>
      </c>
      <c r="E52" s="18">
        <f>H53/D52</f>
        <v>0.19122225106986937</v>
      </c>
      <c r="F52" s="20">
        <f>H53/B52</f>
        <v>0.90909090909090906</v>
      </c>
      <c r="G52" s="5" t="s">
        <v>60</v>
      </c>
      <c r="H52" s="3">
        <v>75000</v>
      </c>
    </row>
    <row r="53" spans="1:8" ht="22" x14ac:dyDescent="0.25">
      <c r="A53" s="11"/>
      <c r="B53" s="13"/>
      <c r="C53" s="15"/>
      <c r="D53" s="17"/>
      <c r="E53" s="19"/>
      <c r="F53" s="21"/>
      <c r="G53" s="6" t="s">
        <v>249</v>
      </c>
      <c r="H53" s="4">
        <f>SUM(H52)</f>
        <v>75000</v>
      </c>
    </row>
    <row r="54" spans="1:8" ht="42" customHeight="1" x14ac:dyDescent="0.25">
      <c r="A54" s="10" t="s">
        <v>61</v>
      </c>
      <c r="B54" s="12">
        <v>29361</v>
      </c>
      <c r="C54" s="14" t="s">
        <v>62</v>
      </c>
      <c r="D54" s="16">
        <v>67061</v>
      </c>
      <c r="E54" s="18">
        <f>H55/D54</f>
        <v>7.45589836119354E-2</v>
      </c>
      <c r="F54" s="20">
        <f>H55/B54</f>
        <v>0.17029392731855181</v>
      </c>
      <c r="G54" s="5" t="s">
        <v>63</v>
      </c>
      <c r="H54" s="3">
        <v>5000</v>
      </c>
    </row>
    <row r="55" spans="1:8" ht="22" x14ac:dyDescent="0.25">
      <c r="A55" s="11"/>
      <c r="B55" s="13"/>
      <c r="C55" s="15"/>
      <c r="D55" s="17"/>
      <c r="E55" s="19"/>
      <c r="F55" s="21"/>
      <c r="G55" s="6" t="s">
        <v>249</v>
      </c>
      <c r="H55" s="4">
        <f>SUM(H54)</f>
        <v>5000</v>
      </c>
    </row>
    <row r="56" spans="1:8" ht="22" x14ac:dyDescent="0.25">
      <c r="A56" s="10" t="s">
        <v>64</v>
      </c>
      <c r="B56" s="12">
        <v>13896</v>
      </c>
      <c r="C56" s="14" t="s">
        <v>65</v>
      </c>
      <c r="D56" s="16">
        <v>232778</v>
      </c>
      <c r="E56" s="18">
        <f>H57/D56</f>
        <v>3.2219539647217521E-2</v>
      </c>
      <c r="F56" s="20">
        <f>H57/B56</f>
        <v>0.53972366148531947</v>
      </c>
      <c r="G56" s="5" t="s">
        <v>66</v>
      </c>
      <c r="H56" s="3">
        <v>7500</v>
      </c>
    </row>
    <row r="57" spans="1:8" ht="22" x14ac:dyDescent="0.25">
      <c r="A57" s="11"/>
      <c r="B57" s="13"/>
      <c r="C57" s="15"/>
      <c r="D57" s="17"/>
      <c r="E57" s="19"/>
      <c r="F57" s="21"/>
      <c r="G57" s="6" t="s">
        <v>249</v>
      </c>
      <c r="H57" s="4">
        <f>SUM(H56:H56)</f>
        <v>7500</v>
      </c>
    </row>
    <row r="58" spans="1:8" ht="42" customHeight="1" x14ac:dyDescent="0.25">
      <c r="A58" s="10" t="s">
        <v>67</v>
      </c>
      <c r="B58" s="12">
        <v>11924</v>
      </c>
      <c r="C58" s="14" t="s">
        <v>68</v>
      </c>
      <c r="D58" s="16">
        <v>46634</v>
      </c>
      <c r="E58" s="18">
        <f>H59/D58</f>
        <v>1.6082686451944932E-2</v>
      </c>
      <c r="F58" s="20">
        <f>H59/B58</f>
        <v>6.2898356256289839E-2</v>
      </c>
      <c r="G58" s="5" t="s">
        <v>69</v>
      </c>
      <c r="H58" s="3">
        <v>750</v>
      </c>
    </row>
    <row r="59" spans="1:8" ht="22" x14ac:dyDescent="0.25">
      <c r="A59" s="11"/>
      <c r="B59" s="13"/>
      <c r="C59" s="15"/>
      <c r="D59" s="17"/>
      <c r="E59" s="19"/>
      <c r="F59" s="21"/>
      <c r="G59" s="6" t="s">
        <v>249</v>
      </c>
      <c r="H59" s="4">
        <f>SUM(H58)</f>
        <v>750</v>
      </c>
    </row>
    <row r="60" spans="1:8" ht="22" x14ac:dyDescent="0.25">
      <c r="A60" s="10" t="s">
        <v>70</v>
      </c>
      <c r="B60" s="12">
        <v>101172</v>
      </c>
      <c r="C60" s="14" t="s">
        <v>258</v>
      </c>
      <c r="D60" s="16">
        <v>303193</v>
      </c>
      <c r="E60" s="18">
        <f>H63/D60</f>
        <v>0.10867665150580653</v>
      </c>
      <c r="F60" s="20">
        <f>H63/B60</f>
        <v>0.32568299529514094</v>
      </c>
      <c r="G60" s="5" t="s">
        <v>71</v>
      </c>
      <c r="H60" s="3">
        <v>20000</v>
      </c>
    </row>
    <row r="61" spans="1:8" ht="22" x14ac:dyDescent="0.25">
      <c r="A61" s="22"/>
      <c r="B61" s="23"/>
      <c r="C61" s="24"/>
      <c r="D61" s="25"/>
      <c r="E61" s="26"/>
      <c r="F61" s="27"/>
      <c r="G61" s="5" t="s">
        <v>72</v>
      </c>
      <c r="H61" s="3">
        <v>3500</v>
      </c>
    </row>
    <row r="62" spans="1:8" ht="22" x14ac:dyDescent="0.25">
      <c r="A62" s="22"/>
      <c r="B62" s="23"/>
      <c r="C62" s="24"/>
      <c r="D62" s="25"/>
      <c r="E62" s="26"/>
      <c r="F62" s="27"/>
      <c r="G62" s="5" t="s">
        <v>73</v>
      </c>
      <c r="H62" s="3">
        <v>9450</v>
      </c>
    </row>
    <row r="63" spans="1:8" ht="22" x14ac:dyDescent="0.25">
      <c r="A63" s="11"/>
      <c r="B63" s="13"/>
      <c r="C63" s="15"/>
      <c r="D63" s="17"/>
      <c r="E63" s="19"/>
      <c r="F63" s="21"/>
      <c r="G63" s="6" t="s">
        <v>249</v>
      </c>
      <c r="H63" s="4">
        <f>SUM(H60:H62)</f>
        <v>32950</v>
      </c>
    </row>
    <row r="64" spans="1:8" ht="22" x14ac:dyDescent="0.25">
      <c r="A64" s="10" t="s">
        <v>74</v>
      </c>
      <c r="B64" s="12">
        <v>49935</v>
      </c>
      <c r="C64" s="14" t="s">
        <v>75</v>
      </c>
      <c r="D64" s="16">
        <v>89023</v>
      </c>
      <c r="E64" s="18">
        <f>H66/D64</f>
        <v>2.808263033148737E-2</v>
      </c>
      <c r="F64" s="20">
        <f>H66/B64</f>
        <v>5.0065084609992989E-2</v>
      </c>
      <c r="G64" s="5" t="s">
        <v>76</v>
      </c>
      <c r="H64" s="3">
        <v>2000</v>
      </c>
    </row>
    <row r="65" spans="1:8" ht="22" x14ac:dyDescent="0.25">
      <c r="A65" s="22"/>
      <c r="B65" s="23"/>
      <c r="C65" s="24"/>
      <c r="D65" s="25"/>
      <c r="E65" s="26"/>
      <c r="F65" s="27"/>
      <c r="G65" s="5" t="s">
        <v>77</v>
      </c>
      <c r="H65" s="3">
        <v>500</v>
      </c>
    </row>
    <row r="66" spans="1:8" ht="22" x14ac:dyDescent="0.25">
      <c r="A66" s="11"/>
      <c r="B66" s="13"/>
      <c r="C66" s="15"/>
      <c r="D66" s="17"/>
      <c r="E66" s="19"/>
      <c r="F66" s="21"/>
      <c r="G66" s="6" t="s">
        <v>249</v>
      </c>
      <c r="H66" s="4">
        <f>SUM(H64:H65)</f>
        <v>2500</v>
      </c>
    </row>
    <row r="67" spans="1:8" ht="44" x14ac:dyDescent="0.25">
      <c r="A67" s="28" t="s">
        <v>78</v>
      </c>
      <c r="B67" s="29">
        <v>343636</v>
      </c>
      <c r="C67" s="30" t="s">
        <v>79</v>
      </c>
      <c r="D67" s="31">
        <v>3020294</v>
      </c>
      <c r="E67" s="32">
        <f>H69/D67</f>
        <v>0.74992699386218697</v>
      </c>
      <c r="F67" s="33">
        <f>H69/B67</f>
        <v>6.5912768161659434</v>
      </c>
      <c r="G67" s="8" t="s">
        <v>259</v>
      </c>
      <c r="H67" s="9">
        <v>125000</v>
      </c>
    </row>
    <row r="68" spans="1:8" ht="22" x14ac:dyDescent="0.25">
      <c r="A68" s="22"/>
      <c r="B68" s="23"/>
      <c r="C68" s="24"/>
      <c r="D68" s="25"/>
      <c r="E68" s="26"/>
      <c r="F68" s="27"/>
      <c r="G68" s="5" t="s">
        <v>260</v>
      </c>
      <c r="H68" s="3">
        <v>2140000</v>
      </c>
    </row>
    <row r="69" spans="1:8" ht="22" x14ac:dyDescent="0.25">
      <c r="A69" s="11"/>
      <c r="B69" s="13"/>
      <c r="C69" s="15"/>
      <c r="D69" s="17"/>
      <c r="E69" s="19"/>
      <c r="F69" s="21"/>
      <c r="G69" s="6" t="s">
        <v>249</v>
      </c>
      <c r="H69" s="4">
        <f>SUM(H67:H68)</f>
        <v>2265000</v>
      </c>
    </row>
    <row r="70" spans="1:8" ht="22" x14ac:dyDescent="0.25">
      <c r="A70" s="10" t="s">
        <v>80</v>
      </c>
      <c r="B70" s="12">
        <v>37786</v>
      </c>
      <c r="C70" s="14" t="s">
        <v>261</v>
      </c>
      <c r="D70" s="16">
        <v>449801</v>
      </c>
      <c r="E70" s="18">
        <f>H73/D70</f>
        <v>0.1282100306580021</v>
      </c>
      <c r="F70" s="20">
        <f>H73/B70</f>
        <v>1.526200179960832</v>
      </c>
      <c r="G70" s="5" t="s">
        <v>81</v>
      </c>
      <c r="H70" s="3">
        <v>10000</v>
      </c>
    </row>
    <row r="71" spans="1:8" ht="22" x14ac:dyDescent="0.25">
      <c r="A71" s="22"/>
      <c r="B71" s="23"/>
      <c r="C71" s="24"/>
      <c r="D71" s="25"/>
      <c r="E71" s="26"/>
      <c r="F71" s="27"/>
      <c r="G71" s="5" t="s">
        <v>82</v>
      </c>
      <c r="H71" s="3">
        <v>22669</v>
      </c>
    </row>
    <row r="72" spans="1:8" ht="22" x14ac:dyDescent="0.25">
      <c r="A72" s="22"/>
      <c r="B72" s="23"/>
      <c r="C72" s="24"/>
      <c r="D72" s="25"/>
      <c r="E72" s="26"/>
      <c r="F72" s="27"/>
      <c r="G72" s="5" t="s">
        <v>83</v>
      </c>
      <c r="H72" s="3">
        <v>25000</v>
      </c>
    </row>
    <row r="73" spans="1:8" ht="22" x14ac:dyDescent="0.25">
      <c r="A73" s="11"/>
      <c r="B73" s="13"/>
      <c r="C73" s="15"/>
      <c r="D73" s="17"/>
      <c r="E73" s="19"/>
      <c r="F73" s="21"/>
      <c r="G73" s="6" t="s">
        <v>249</v>
      </c>
      <c r="H73" s="4">
        <f>SUM(H70:H72)</f>
        <v>57669</v>
      </c>
    </row>
    <row r="74" spans="1:8" ht="42" customHeight="1" x14ac:dyDescent="0.25">
      <c r="A74" s="10" t="s">
        <v>84</v>
      </c>
      <c r="B74" s="12">
        <v>178071</v>
      </c>
      <c r="C74" s="14" t="s">
        <v>85</v>
      </c>
      <c r="D74" s="16">
        <v>181942</v>
      </c>
      <c r="E74" s="18">
        <f>H75/D74</f>
        <v>2.7481285244748327E-2</v>
      </c>
      <c r="F74" s="20">
        <f>H75/B74</f>
        <v>2.8078687714450979E-2</v>
      </c>
      <c r="G74" s="5" t="s">
        <v>86</v>
      </c>
      <c r="H74" s="3">
        <v>5000</v>
      </c>
    </row>
    <row r="75" spans="1:8" ht="22" x14ac:dyDescent="0.25">
      <c r="A75" s="11"/>
      <c r="B75" s="13"/>
      <c r="C75" s="15"/>
      <c r="D75" s="17"/>
      <c r="E75" s="19"/>
      <c r="F75" s="21"/>
      <c r="G75" s="6" t="s">
        <v>249</v>
      </c>
      <c r="H75" s="4">
        <f>SUM(H74)</f>
        <v>5000</v>
      </c>
    </row>
    <row r="76" spans="1:8" ht="44" x14ac:dyDescent="0.25">
      <c r="A76" s="10" t="s">
        <v>87</v>
      </c>
      <c r="B76" s="12">
        <v>340727</v>
      </c>
      <c r="C76" s="14" t="s">
        <v>262</v>
      </c>
      <c r="D76" s="16">
        <v>4114050</v>
      </c>
      <c r="E76" s="18">
        <f>H78/D76</f>
        <v>0.29750434000559062</v>
      </c>
      <c r="F76" s="20">
        <f>H78/B76</f>
        <v>3.5921653699295915</v>
      </c>
      <c r="G76" s="5" t="s">
        <v>263</v>
      </c>
      <c r="H76" s="3">
        <v>723947.73</v>
      </c>
    </row>
    <row r="77" spans="1:8" ht="44" x14ac:dyDescent="0.25">
      <c r="A77" s="22"/>
      <c r="B77" s="23"/>
      <c r="C77" s="24"/>
      <c r="D77" s="25"/>
      <c r="E77" s="26"/>
      <c r="F77" s="27"/>
      <c r="G77" s="5" t="s">
        <v>264</v>
      </c>
      <c r="H77" s="3">
        <v>500000</v>
      </c>
    </row>
    <row r="78" spans="1:8" ht="22" x14ac:dyDescent="0.25">
      <c r="A78" s="11"/>
      <c r="B78" s="13"/>
      <c r="C78" s="15"/>
      <c r="D78" s="17"/>
      <c r="E78" s="19"/>
      <c r="F78" s="21"/>
      <c r="G78" s="6" t="s">
        <v>249</v>
      </c>
      <c r="H78" s="4">
        <f>SUM(H76:H77)</f>
        <v>1223947.73</v>
      </c>
    </row>
    <row r="79" spans="1:8" ht="22" x14ac:dyDescent="0.25">
      <c r="A79" s="10" t="s">
        <v>88</v>
      </c>
      <c r="B79" s="12">
        <v>396317</v>
      </c>
      <c r="C79" s="14" t="s">
        <v>265</v>
      </c>
      <c r="D79" s="16">
        <v>2811429</v>
      </c>
      <c r="E79" s="18">
        <f>H82/D79</f>
        <v>0.11314886486551856</v>
      </c>
      <c r="F79" s="20">
        <f>H82/B79</f>
        <v>0.80266554298705328</v>
      </c>
      <c r="G79" s="5" t="s">
        <v>89</v>
      </c>
      <c r="H79" s="3">
        <v>217360</v>
      </c>
    </row>
    <row r="80" spans="1:8" ht="22" x14ac:dyDescent="0.25">
      <c r="A80" s="22"/>
      <c r="B80" s="23"/>
      <c r="C80" s="24"/>
      <c r="D80" s="25"/>
      <c r="E80" s="26"/>
      <c r="F80" s="27"/>
      <c r="G80" s="5" t="s">
        <v>90</v>
      </c>
      <c r="H80" s="3">
        <v>100000</v>
      </c>
    </row>
    <row r="81" spans="1:8" ht="22" x14ac:dyDescent="0.25">
      <c r="A81" s="22"/>
      <c r="B81" s="23"/>
      <c r="C81" s="24"/>
      <c r="D81" s="25"/>
      <c r="E81" s="26"/>
      <c r="F81" s="27"/>
      <c r="G81" s="5" t="s">
        <v>91</v>
      </c>
      <c r="H81" s="3">
        <v>750</v>
      </c>
    </row>
    <row r="82" spans="1:8" ht="22" x14ac:dyDescent="0.25">
      <c r="A82" s="11"/>
      <c r="B82" s="13"/>
      <c r="C82" s="15"/>
      <c r="D82" s="17"/>
      <c r="E82" s="19"/>
      <c r="F82" s="21"/>
      <c r="G82" s="6" t="s">
        <v>249</v>
      </c>
      <c r="H82" s="4">
        <f>SUM(H79:H81)</f>
        <v>318110</v>
      </c>
    </row>
    <row r="83" spans="1:8" ht="42" customHeight="1" x14ac:dyDescent="0.25">
      <c r="A83" s="10" t="s">
        <v>92</v>
      </c>
      <c r="B83" s="12">
        <v>7718</v>
      </c>
      <c r="C83" s="14" t="s">
        <v>266</v>
      </c>
      <c r="D83" s="16">
        <v>349983</v>
      </c>
      <c r="E83" s="18">
        <f>H84/D83</f>
        <v>7.143204098484783E-2</v>
      </c>
      <c r="F83" s="20">
        <f>H84/B83</f>
        <v>3.2391811350090696</v>
      </c>
      <c r="G83" s="5" t="s">
        <v>267</v>
      </c>
      <c r="H83" s="3">
        <v>25000</v>
      </c>
    </row>
    <row r="84" spans="1:8" ht="22" x14ac:dyDescent="0.25">
      <c r="A84" s="11"/>
      <c r="B84" s="13"/>
      <c r="C84" s="15"/>
      <c r="D84" s="17"/>
      <c r="E84" s="19"/>
      <c r="F84" s="21"/>
      <c r="G84" s="6" t="s">
        <v>249</v>
      </c>
      <c r="H84" s="4">
        <f>+SUM(H83)</f>
        <v>25000</v>
      </c>
    </row>
    <row r="85" spans="1:8" ht="22" x14ac:dyDescent="0.25">
      <c r="A85" s="10" t="s">
        <v>93</v>
      </c>
      <c r="B85" s="12">
        <v>19939</v>
      </c>
      <c r="C85" s="14" t="s">
        <v>94</v>
      </c>
      <c r="D85" s="16">
        <v>78672.89</v>
      </c>
      <c r="E85" s="18">
        <f>H87/D85</f>
        <v>7.6265153091490595E-2</v>
      </c>
      <c r="F85" s="20">
        <f>H87/B85</f>
        <v>0.30091779928782786</v>
      </c>
      <c r="G85" s="5" t="s">
        <v>95</v>
      </c>
      <c r="H85" s="3">
        <v>3500</v>
      </c>
    </row>
    <row r="86" spans="1:8" ht="22" x14ac:dyDescent="0.25">
      <c r="A86" s="22"/>
      <c r="B86" s="23"/>
      <c r="C86" s="24"/>
      <c r="D86" s="25"/>
      <c r="E86" s="26"/>
      <c r="F86" s="27"/>
      <c r="G86" s="5" t="s">
        <v>96</v>
      </c>
      <c r="H86" s="3">
        <v>2500</v>
      </c>
    </row>
    <row r="87" spans="1:8" ht="22" x14ac:dyDescent="0.25">
      <c r="A87" s="11"/>
      <c r="B87" s="13"/>
      <c r="C87" s="15"/>
      <c r="D87" s="17"/>
      <c r="E87" s="19"/>
      <c r="F87" s="21"/>
      <c r="G87" s="6" t="s">
        <v>249</v>
      </c>
      <c r="H87" s="4">
        <f>SUM(H85:H86)</f>
        <v>6000</v>
      </c>
    </row>
    <row r="88" spans="1:8" ht="22" x14ac:dyDescent="0.25">
      <c r="A88" s="10" t="s">
        <v>97</v>
      </c>
      <c r="B88" s="12">
        <v>553023</v>
      </c>
      <c r="C88" s="14" t="s">
        <v>268</v>
      </c>
      <c r="D88" s="16">
        <v>1925214</v>
      </c>
      <c r="E88" s="18">
        <f>H91/D88</f>
        <v>0.49056416585377</v>
      </c>
      <c r="F88" s="20">
        <f>H91/B88</f>
        <v>1.7077788808060423</v>
      </c>
      <c r="G88" s="5" t="s">
        <v>98</v>
      </c>
      <c r="H88" s="3">
        <v>120000</v>
      </c>
    </row>
    <row r="89" spans="1:8" ht="22" x14ac:dyDescent="0.25">
      <c r="A89" s="22"/>
      <c r="B89" s="23"/>
      <c r="C89" s="24"/>
      <c r="D89" s="25"/>
      <c r="E89" s="26"/>
      <c r="F89" s="27"/>
      <c r="G89" s="5" t="s">
        <v>269</v>
      </c>
      <c r="H89" s="3">
        <v>75000</v>
      </c>
    </row>
    <row r="90" spans="1:8" ht="22" x14ac:dyDescent="0.25">
      <c r="A90" s="22"/>
      <c r="B90" s="23"/>
      <c r="C90" s="24"/>
      <c r="D90" s="25"/>
      <c r="E90" s="26"/>
      <c r="F90" s="27"/>
      <c r="G90" s="5" t="s">
        <v>99</v>
      </c>
      <c r="H90" s="3">
        <v>749441</v>
      </c>
    </row>
    <row r="91" spans="1:8" ht="22" x14ac:dyDescent="0.25">
      <c r="A91" s="11"/>
      <c r="B91" s="13"/>
      <c r="C91" s="15"/>
      <c r="D91" s="17"/>
      <c r="E91" s="19"/>
      <c r="F91" s="21"/>
      <c r="G91" s="6" t="s">
        <v>249</v>
      </c>
      <c r="H91" s="4">
        <f>SUM(H88:H90)</f>
        <v>944441</v>
      </c>
    </row>
    <row r="92" spans="1:8" ht="22" x14ac:dyDescent="0.25">
      <c r="A92" s="10" t="s">
        <v>100</v>
      </c>
      <c r="B92" s="12">
        <v>64109</v>
      </c>
      <c r="C92" s="14" t="s">
        <v>101</v>
      </c>
      <c r="D92" s="16">
        <v>380851</v>
      </c>
      <c r="E92" s="18">
        <f>H93/D92</f>
        <v>5.7765372809839018E-2</v>
      </c>
      <c r="F92" s="20">
        <f>H93/B92</f>
        <v>0.34316554617916362</v>
      </c>
      <c r="G92" s="5" t="s">
        <v>102</v>
      </c>
      <c r="H92" s="3">
        <v>22000</v>
      </c>
    </row>
    <row r="93" spans="1:8" ht="22" x14ac:dyDescent="0.25">
      <c r="A93" s="11"/>
      <c r="B93" s="13"/>
      <c r="C93" s="15"/>
      <c r="D93" s="17"/>
      <c r="E93" s="19"/>
      <c r="F93" s="21"/>
      <c r="G93" s="6" t="s">
        <v>249</v>
      </c>
      <c r="H93" s="4">
        <f>SUM(H92)</f>
        <v>22000</v>
      </c>
    </row>
    <row r="94" spans="1:8" ht="22" x14ac:dyDescent="0.25">
      <c r="A94" s="10" t="s">
        <v>103</v>
      </c>
      <c r="B94" s="12">
        <v>19564</v>
      </c>
      <c r="C94" s="14" t="s">
        <v>104</v>
      </c>
      <c r="D94" s="16">
        <v>28748</v>
      </c>
      <c r="E94" s="18">
        <f>H96/D94</f>
        <v>0.10435508557117017</v>
      </c>
      <c r="F94" s="20">
        <f>H96/B94</f>
        <v>0.15334287466775712</v>
      </c>
      <c r="G94" s="5" t="s">
        <v>105</v>
      </c>
      <c r="H94" s="3">
        <v>2500</v>
      </c>
    </row>
    <row r="95" spans="1:8" ht="44" x14ac:dyDescent="0.25">
      <c r="A95" s="22"/>
      <c r="B95" s="23"/>
      <c r="C95" s="24"/>
      <c r="D95" s="25"/>
      <c r="E95" s="26"/>
      <c r="F95" s="27"/>
      <c r="G95" s="5" t="s">
        <v>106</v>
      </c>
      <c r="H95" s="3">
        <v>500</v>
      </c>
    </row>
    <row r="96" spans="1:8" ht="22" x14ac:dyDescent="0.25">
      <c r="A96" s="11"/>
      <c r="B96" s="13"/>
      <c r="C96" s="15"/>
      <c r="D96" s="17"/>
      <c r="E96" s="19"/>
      <c r="F96" s="21"/>
      <c r="G96" s="6" t="s">
        <v>249</v>
      </c>
      <c r="H96" s="4">
        <f>SUM(H94:H95)</f>
        <v>3000</v>
      </c>
    </row>
    <row r="97" spans="1:8" ht="42" customHeight="1" x14ac:dyDescent="0.25">
      <c r="A97" s="10" t="s">
        <v>107</v>
      </c>
      <c r="B97" s="12">
        <v>207682</v>
      </c>
      <c r="C97" s="14" t="s">
        <v>108</v>
      </c>
      <c r="D97" s="16">
        <v>212625</v>
      </c>
      <c r="E97" s="18">
        <f>H98/D97</f>
        <v>4.7031158142269255E-2</v>
      </c>
      <c r="F97" s="20">
        <f>H98/B97</f>
        <v>4.815053784150769E-2</v>
      </c>
      <c r="G97" s="5" t="s">
        <v>109</v>
      </c>
      <c r="H97" s="3">
        <v>10000</v>
      </c>
    </row>
    <row r="98" spans="1:8" ht="22" x14ac:dyDescent="0.25">
      <c r="A98" s="11"/>
      <c r="B98" s="13"/>
      <c r="C98" s="15"/>
      <c r="D98" s="17"/>
      <c r="E98" s="19"/>
      <c r="F98" s="21"/>
      <c r="G98" s="6" t="s">
        <v>249</v>
      </c>
      <c r="H98" s="4">
        <f>SUM(H97)</f>
        <v>10000</v>
      </c>
    </row>
    <row r="99" spans="1:8" ht="42" customHeight="1" x14ac:dyDescent="0.25">
      <c r="A99" s="10" t="s">
        <v>110</v>
      </c>
      <c r="B99" s="12">
        <v>249714</v>
      </c>
      <c r="C99" s="14" t="s">
        <v>111</v>
      </c>
      <c r="D99" s="16">
        <v>217926</v>
      </c>
      <c r="E99" s="18">
        <f>H100/D99</f>
        <v>8.7185558400557986E-2</v>
      </c>
      <c r="F99" s="20">
        <f>H100/B99</f>
        <v>7.6087043577853064E-2</v>
      </c>
      <c r="G99" s="5" t="s">
        <v>112</v>
      </c>
      <c r="H99" s="3">
        <v>19000</v>
      </c>
    </row>
    <row r="100" spans="1:8" ht="22" x14ac:dyDescent="0.25">
      <c r="A100" s="11"/>
      <c r="B100" s="13"/>
      <c r="C100" s="15"/>
      <c r="D100" s="17"/>
      <c r="E100" s="19"/>
      <c r="F100" s="21"/>
      <c r="G100" s="6" t="s">
        <v>249</v>
      </c>
      <c r="H100" s="4">
        <f>SUM(H99)</f>
        <v>19000</v>
      </c>
    </row>
    <row r="101" spans="1:8" ht="42" customHeight="1" x14ac:dyDescent="0.25">
      <c r="A101" s="10" t="s">
        <v>113</v>
      </c>
      <c r="B101" s="12">
        <v>9098</v>
      </c>
      <c r="C101" s="14" t="s">
        <v>114</v>
      </c>
      <c r="D101" s="16">
        <v>25300</v>
      </c>
      <c r="E101" s="18">
        <f>H102/D101</f>
        <v>7.0158102766798416E-2</v>
      </c>
      <c r="F101" s="20">
        <f>H102/B101</f>
        <v>0.19509782369751594</v>
      </c>
      <c r="G101" s="5" t="s">
        <v>115</v>
      </c>
      <c r="H101" s="3">
        <v>1775</v>
      </c>
    </row>
    <row r="102" spans="1:8" ht="22" x14ac:dyDescent="0.25">
      <c r="A102" s="11"/>
      <c r="B102" s="13"/>
      <c r="C102" s="15"/>
      <c r="D102" s="17"/>
      <c r="E102" s="19"/>
      <c r="F102" s="21"/>
      <c r="G102" s="6" t="s">
        <v>249</v>
      </c>
      <c r="H102" s="4">
        <f>SUM(H101)</f>
        <v>1775</v>
      </c>
    </row>
    <row r="103" spans="1:8" ht="22" x14ac:dyDescent="0.25">
      <c r="A103" s="10" t="s">
        <v>116</v>
      </c>
      <c r="B103" s="12">
        <v>67613</v>
      </c>
      <c r="C103" s="14" t="s">
        <v>117</v>
      </c>
      <c r="D103" s="16">
        <v>59612</v>
      </c>
      <c r="E103" s="18">
        <f>H105/D103</f>
        <v>7.0455612963832792E-2</v>
      </c>
      <c r="F103" s="20">
        <f>H105/B103</f>
        <v>6.2118231701004244E-2</v>
      </c>
      <c r="G103" s="5" t="s">
        <v>118</v>
      </c>
      <c r="H103" s="3">
        <v>2700</v>
      </c>
    </row>
    <row r="104" spans="1:8" ht="22" x14ac:dyDescent="0.25">
      <c r="A104" s="22"/>
      <c r="B104" s="23"/>
      <c r="C104" s="24"/>
      <c r="D104" s="25"/>
      <c r="E104" s="26"/>
      <c r="F104" s="27"/>
      <c r="G104" s="5" t="s">
        <v>119</v>
      </c>
      <c r="H104" s="3">
        <v>1500</v>
      </c>
    </row>
    <row r="105" spans="1:8" ht="22" x14ac:dyDescent="0.25">
      <c r="A105" s="11"/>
      <c r="B105" s="13"/>
      <c r="C105" s="15"/>
      <c r="D105" s="17"/>
      <c r="E105" s="19"/>
      <c r="F105" s="21"/>
      <c r="G105" s="6" t="s">
        <v>249</v>
      </c>
      <c r="H105" s="4">
        <f>SUM(H103:H104)</f>
        <v>4200</v>
      </c>
    </row>
    <row r="106" spans="1:8" ht="42" customHeight="1" x14ac:dyDescent="0.25">
      <c r="A106" s="10" t="s">
        <v>120</v>
      </c>
      <c r="B106" s="12">
        <v>53509</v>
      </c>
      <c r="C106" s="14" t="s">
        <v>270</v>
      </c>
      <c r="D106" s="16">
        <v>397250.93</v>
      </c>
      <c r="E106" s="18">
        <f>H107/D106</f>
        <v>1.8879754416182237E-2</v>
      </c>
      <c r="F106" s="20">
        <f>H107/B106</f>
        <v>0.14016333700872752</v>
      </c>
      <c r="G106" s="5" t="s">
        <v>121</v>
      </c>
      <c r="H106" s="3">
        <v>7500</v>
      </c>
    </row>
    <row r="107" spans="1:8" ht="22" x14ac:dyDescent="0.25">
      <c r="A107" s="11"/>
      <c r="B107" s="13"/>
      <c r="C107" s="15"/>
      <c r="D107" s="17"/>
      <c r="E107" s="19"/>
      <c r="F107" s="21"/>
      <c r="G107" s="6" t="s">
        <v>249</v>
      </c>
      <c r="H107" s="4">
        <f>SUM(H106)</f>
        <v>7500</v>
      </c>
    </row>
    <row r="108" spans="1:8" ht="42" customHeight="1" x14ac:dyDescent="0.25">
      <c r="A108" s="10" t="s">
        <v>122</v>
      </c>
      <c r="B108" s="12">
        <v>38539</v>
      </c>
      <c r="C108" s="14" t="s">
        <v>123</v>
      </c>
      <c r="D108" s="16">
        <v>209692</v>
      </c>
      <c r="E108" s="18">
        <f>H109/D108</f>
        <v>0.17036415313888942</v>
      </c>
      <c r="F108" s="20">
        <f>H109/B108</f>
        <v>0.92695710838371514</v>
      </c>
      <c r="G108" s="5" t="s">
        <v>124</v>
      </c>
      <c r="H108" s="3">
        <v>35724</v>
      </c>
    </row>
    <row r="109" spans="1:8" ht="22" x14ac:dyDescent="0.25">
      <c r="A109" s="11"/>
      <c r="B109" s="13"/>
      <c r="C109" s="15"/>
      <c r="D109" s="17"/>
      <c r="E109" s="19"/>
      <c r="F109" s="21"/>
      <c r="G109" s="6" t="s">
        <v>249</v>
      </c>
      <c r="H109" s="4">
        <f>SUM(H108)</f>
        <v>35724</v>
      </c>
    </row>
    <row r="110" spans="1:8" ht="42" customHeight="1" x14ac:dyDescent="0.25">
      <c r="A110" s="10" t="s">
        <v>125</v>
      </c>
      <c r="B110" s="12">
        <v>21453</v>
      </c>
      <c r="C110" s="14" t="s">
        <v>126</v>
      </c>
      <c r="D110" s="16">
        <v>294365.73</v>
      </c>
      <c r="E110" s="18">
        <f>H111/D110</f>
        <v>0.11550257565648013</v>
      </c>
      <c r="F110" s="20">
        <f>H111/B110</f>
        <v>1.5848599263506269</v>
      </c>
      <c r="G110" s="5" t="s">
        <v>127</v>
      </c>
      <c r="H110" s="3">
        <v>34000</v>
      </c>
    </row>
    <row r="111" spans="1:8" ht="22" x14ac:dyDescent="0.25">
      <c r="A111" s="11"/>
      <c r="B111" s="13"/>
      <c r="C111" s="15"/>
      <c r="D111" s="17"/>
      <c r="E111" s="19"/>
      <c r="F111" s="21"/>
      <c r="G111" s="6" t="s">
        <v>249</v>
      </c>
      <c r="H111" s="4">
        <f>SUM(H110)</f>
        <v>34000</v>
      </c>
    </row>
    <row r="112" spans="1:8" ht="22" x14ac:dyDescent="0.25">
      <c r="A112" s="10" t="s">
        <v>128</v>
      </c>
      <c r="B112" s="12">
        <v>20952</v>
      </c>
      <c r="C112" s="14" t="s">
        <v>129</v>
      </c>
      <c r="D112" s="16">
        <v>77390.23</v>
      </c>
      <c r="E112" s="18">
        <f>H114/D112</f>
        <v>0.20028367921894019</v>
      </c>
      <c r="F112" s="20">
        <f>H114/B112</f>
        <v>0.73978617793050783</v>
      </c>
      <c r="G112" s="5" t="s">
        <v>130</v>
      </c>
      <c r="H112" s="3">
        <v>8500</v>
      </c>
    </row>
    <row r="113" spans="1:8" ht="22" x14ac:dyDescent="0.25">
      <c r="A113" s="22"/>
      <c r="B113" s="23"/>
      <c r="C113" s="24"/>
      <c r="D113" s="25"/>
      <c r="E113" s="26"/>
      <c r="F113" s="27"/>
      <c r="G113" s="5" t="s">
        <v>131</v>
      </c>
      <c r="H113" s="3">
        <v>7000</v>
      </c>
    </row>
    <row r="114" spans="1:8" ht="22" x14ac:dyDescent="0.25">
      <c r="A114" s="11"/>
      <c r="B114" s="13"/>
      <c r="C114" s="15"/>
      <c r="D114" s="17"/>
      <c r="E114" s="19"/>
      <c r="F114" s="21"/>
      <c r="G114" s="6" t="s">
        <v>249</v>
      </c>
      <c r="H114" s="4">
        <f>SUM(H112:H113)</f>
        <v>15500</v>
      </c>
    </row>
    <row r="115" spans="1:8" ht="22" x14ac:dyDescent="0.25">
      <c r="A115" s="10" t="s">
        <v>132</v>
      </c>
      <c r="B115" s="12">
        <v>44601</v>
      </c>
      <c r="C115" s="14" t="s">
        <v>133</v>
      </c>
      <c r="D115" s="16">
        <v>260943.84</v>
      </c>
      <c r="E115" s="18">
        <f>H118/D115</f>
        <v>0.21460556417043605</v>
      </c>
      <c r="F115" s="20">
        <f>H118/B115</f>
        <v>1.2555772292101075</v>
      </c>
      <c r="G115" s="5" t="s">
        <v>134</v>
      </c>
      <c r="H115" s="3">
        <v>30000</v>
      </c>
    </row>
    <row r="116" spans="1:8" ht="22" x14ac:dyDescent="0.25">
      <c r="A116" s="22"/>
      <c r="B116" s="23"/>
      <c r="C116" s="24"/>
      <c r="D116" s="25"/>
      <c r="E116" s="26"/>
      <c r="F116" s="27"/>
      <c r="G116" s="5" t="s">
        <v>135</v>
      </c>
      <c r="H116" s="3">
        <v>18500</v>
      </c>
    </row>
    <row r="117" spans="1:8" ht="22" x14ac:dyDescent="0.25">
      <c r="A117" s="22"/>
      <c r="B117" s="23"/>
      <c r="C117" s="24"/>
      <c r="D117" s="25"/>
      <c r="E117" s="26"/>
      <c r="F117" s="27"/>
      <c r="G117" s="5" t="s">
        <v>136</v>
      </c>
      <c r="H117" s="3">
        <v>7500</v>
      </c>
    </row>
    <row r="118" spans="1:8" ht="22" x14ac:dyDescent="0.25">
      <c r="A118" s="11"/>
      <c r="B118" s="13"/>
      <c r="C118" s="15"/>
      <c r="D118" s="17"/>
      <c r="E118" s="19"/>
      <c r="F118" s="21"/>
      <c r="G118" s="6" t="s">
        <v>249</v>
      </c>
      <c r="H118" s="4">
        <f>SUM(H115:H117)</f>
        <v>56000</v>
      </c>
    </row>
    <row r="119" spans="1:8" ht="44" x14ac:dyDescent="0.25">
      <c r="A119" s="10" t="s">
        <v>137</v>
      </c>
      <c r="B119" s="12">
        <v>1190614</v>
      </c>
      <c r="C119" s="14" t="s">
        <v>271</v>
      </c>
      <c r="D119" s="16">
        <v>9176166</v>
      </c>
      <c r="E119" s="18">
        <f>H123/D119</f>
        <v>0.87200732855094387</v>
      </c>
      <c r="F119" s="20">
        <f>H123/B119</f>
        <v>6.7206365791096019</v>
      </c>
      <c r="G119" s="5" t="s">
        <v>138</v>
      </c>
      <c r="H119" s="3">
        <v>7095413</v>
      </c>
    </row>
    <row r="120" spans="1:8" ht="22" x14ac:dyDescent="0.25">
      <c r="A120" s="22"/>
      <c r="B120" s="23"/>
      <c r="C120" s="24"/>
      <c r="D120" s="25"/>
      <c r="E120" s="26"/>
      <c r="F120" s="27"/>
      <c r="G120" s="5" t="s">
        <v>139</v>
      </c>
      <c r="H120" s="3">
        <v>175292</v>
      </c>
    </row>
    <row r="121" spans="1:8" ht="44" x14ac:dyDescent="0.25">
      <c r="A121" s="22"/>
      <c r="B121" s="23"/>
      <c r="C121" s="24"/>
      <c r="D121" s="25"/>
      <c r="E121" s="26"/>
      <c r="F121" s="27"/>
      <c r="G121" s="5" t="s">
        <v>140</v>
      </c>
      <c r="H121" s="3">
        <v>683979</v>
      </c>
    </row>
    <row r="122" spans="1:8" ht="22" x14ac:dyDescent="0.25">
      <c r="A122" s="22"/>
      <c r="B122" s="23"/>
      <c r="C122" s="24"/>
      <c r="D122" s="25"/>
      <c r="E122" s="26"/>
      <c r="F122" s="27"/>
      <c r="G122" s="5" t="s">
        <v>141</v>
      </c>
      <c r="H122" s="3">
        <v>47000</v>
      </c>
    </row>
    <row r="123" spans="1:8" ht="22" x14ac:dyDescent="0.25">
      <c r="A123" s="11"/>
      <c r="B123" s="13"/>
      <c r="C123" s="15"/>
      <c r="D123" s="17"/>
      <c r="E123" s="19"/>
      <c r="F123" s="21"/>
      <c r="G123" s="6" t="s">
        <v>249</v>
      </c>
      <c r="H123" s="4">
        <f>SUM(H119:H122)</f>
        <v>8001684</v>
      </c>
    </row>
    <row r="124" spans="1:8" ht="22" x14ac:dyDescent="0.25">
      <c r="A124" s="10" t="s">
        <v>142</v>
      </c>
      <c r="B124" s="12">
        <v>33357</v>
      </c>
      <c r="C124" s="14" t="s">
        <v>272</v>
      </c>
      <c r="D124" s="16">
        <v>506722.95</v>
      </c>
      <c r="E124" s="18">
        <f>H128/D124</f>
        <v>4.0106728933433942E-2</v>
      </c>
      <c r="F124" s="20">
        <f>H128/B124</f>
        <v>0.60925742722666909</v>
      </c>
      <c r="G124" s="5" t="s">
        <v>143</v>
      </c>
      <c r="H124" s="3">
        <v>5000</v>
      </c>
    </row>
    <row r="125" spans="1:8" ht="22" x14ac:dyDescent="0.25">
      <c r="A125" s="22"/>
      <c r="B125" s="23"/>
      <c r="C125" s="24"/>
      <c r="D125" s="25"/>
      <c r="E125" s="26"/>
      <c r="F125" s="27"/>
      <c r="G125" s="5" t="s">
        <v>144</v>
      </c>
      <c r="H125" s="3">
        <v>3000</v>
      </c>
    </row>
    <row r="126" spans="1:8" ht="22" x14ac:dyDescent="0.25">
      <c r="A126" s="22"/>
      <c r="B126" s="23"/>
      <c r="C126" s="24"/>
      <c r="D126" s="25"/>
      <c r="E126" s="26"/>
      <c r="F126" s="27"/>
      <c r="G126" s="5" t="s">
        <v>145</v>
      </c>
      <c r="H126" s="3">
        <v>2138</v>
      </c>
    </row>
    <row r="127" spans="1:8" ht="22" x14ac:dyDescent="0.25">
      <c r="A127" s="22"/>
      <c r="B127" s="23"/>
      <c r="C127" s="24"/>
      <c r="D127" s="25"/>
      <c r="E127" s="26"/>
      <c r="F127" s="27"/>
      <c r="G127" s="5" t="s">
        <v>146</v>
      </c>
      <c r="H127" s="3">
        <v>10185</v>
      </c>
    </row>
    <row r="128" spans="1:8" ht="22" x14ac:dyDescent="0.25">
      <c r="A128" s="11"/>
      <c r="B128" s="13"/>
      <c r="C128" s="15"/>
      <c r="D128" s="17"/>
      <c r="E128" s="19"/>
      <c r="F128" s="21"/>
      <c r="G128" s="6" t="s">
        <v>249</v>
      </c>
      <c r="H128" s="4">
        <f>SUM(H124:H127)</f>
        <v>20323</v>
      </c>
    </row>
    <row r="129" spans="1:8" ht="41.5" customHeight="1" x14ac:dyDescent="0.25">
      <c r="A129" s="10" t="s">
        <v>147</v>
      </c>
      <c r="B129" s="12">
        <v>25516</v>
      </c>
      <c r="C129" s="14" t="s">
        <v>148</v>
      </c>
      <c r="D129" s="16">
        <v>2495154</v>
      </c>
      <c r="E129" s="18">
        <f>H130/D129</f>
        <v>2.003884329384078E-4</v>
      </c>
      <c r="F129" s="20">
        <f>H130/B129</f>
        <v>1.9595547891519047E-2</v>
      </c>
      <c r="G129" s="5" t="s">
        <v>149</v>
      </c>
      <c r="H129" s="3">
        <v>500</v>
      </c>
    </row>
    <row r="130" spans="1:8" ht="22" x14ac:dyDescent="0.25">
      <c r="A130" s="11"/>
      <c r="B130" s="13"/>
      <c r="C130" s="15"/>
      <c r="D130" s="17"/>
      <c r="E130" s="19"/>
      <c r="F130" s="21"/>
      <c r="G130" s="6" t="s">
        <v>249</v>
      </c>
      <c r="H130" s="4">
        <f>SUM(H129)</f>
        <v>500</v>
      </c>
    </row>
    <row r="131" spans="1:8" ht="22" x14ac:dyDescent="0.25">
      <c r="A131" s="10" t="s">
        <v>150</v>
      </c>
      <c r="B131" s="12">
        <v>111001</v>
      </c>
      <c r="C131" s="14" t="s">
        <v>151</v>
      </c>
      <c r="D131" s="16">
        <v>899580</v>
      </c>
      <c r="E131" s="18">
        <f>H132/D131</f>
        <v>1.0560483781320172E-2</v>
      </c>
      <c r="F131" s="20">
        <f>H132/B131</f>
        <v>8.5584814551220259E-2</v>
      </c>
      <c r="G131" s="5" t="s">
        <v>152</v>
      </c>
      <c r="H131" s="3">
        <v>9500</v>
      </c>
    </row>
    <row r="132" spans="1:8" ht="22" x14ac:dyDescent="0.25">
      <c r="A132" s="11"/>
      <c r="B132" s="13"/>
      <c r="C132" s="15"/>
      <c r="D132" s="17"/>
      <c r="E132" s="19"/>
      <c r="F132" s="21"/>
      <c r="G132" s="6" t="s">
        <v>249</v>
      </c>
      <c r="H132" s="4">
        <f>SUM(H131)</f>
        <v>9500</v>
      </c>
    </row>
    <row r="133" spans="1:8" ht="21" customHeight="1" x14ac:dyDescent="0.25">
      <c r="A133" s="10" t="s">
        <v>153</v>
      </c>
      <c r="B133" s="12">
        <v>97793</v>
      </c>
      <c r="C133" s="14" t="s">
        <v>154</v>
      </c>
      <c r="D133" s="16">
        <v>190999.61</v>
      </c>
      <c r="E133" s="18">
        <f>H136/D133</f>
        <v>0.1179688272661918</v>
      </c>
      <c r="F133" s="20">
        <f>H136/B133</f>
        <v>0.23040503921548577</v>
      </c>
      <c r="G133" s="5" t="s">
        <v>155</v>
      </c>
      <c r="H133" s="3">
        <v>4500</v>
      </c>
    </row>
    <row r="134" spans="1:8" ht="22" x14ac:dyDescent="0.25">
      <c r="A134" s="22"/>
      <c r="B134" s="23"/>
      <c r="C134" s="24"/>
      <c r="D134" s="25"/>
      <c r="E134" s="26"/>
      <c r="F134" s="27"/>
      <c r="G134" s="5" t="s">
        <v>156</v>
      </c>
      <c r="H134" s="3">
        <v>8032</v>
      </c>
    </row>
    <row r="135" spans="1:8" ht="22" x14ac:dyDescent="0.25">
      <c r="A135" s="22"/>
      <c r="B135" s="23"/>
      <c r="C135" s="24"/>
      <c r="D135" s="25"/>
      <c r="E135" s="26"/>
      <c r="F135" s="27"/>
      <c r="G135" s="5" t="s">
        <v>157</v>
      </c>
      <c r="H135" s="3">
        <v>10000</v>
      </c>
    </row>
    <row r="136" spans="1:8" ht="22" x14ac:dyDescent="0.25">
      <c r="A136" s="11"/>
      <c r="B136" s="13"/>
      <c r="C136" s="15"/>
      <c r="D136" s="17"/>
      <c r="E136" s="19"/>
      <c r="F136" s="21"/>
      <c r="G136" s="6" t="s">
        <v>249</v>
      </c>
      <c r="H136" s="4">
        <f>SUM(H133:H135)</f>
        <v>22532</v>
      </c>
    </row>
    <row r="137" spans="1:8" ht="42" customHeight="1" x14ac:dyDescent="0.25">
      <c r="A137" s="10" t="s">
        <v>158</v>
      </c>
      <c r="B137" s="12">
        <v>242708</v>
      </c>
      <c r="C137" s="14" t="s">
        <v>159</v>
      </c>
      <c r="D137" s="16">
        <v>574501</v>
      </c>
      <c r="E137" s="18">
        <f>H138/D137</f>
        <v>4.3516025211444369E-2</v>
      </c>
      <c r="F137" s="20">
        <f>H138/B137</f>
        <v>0.1030044333108097</v>
      </c>
      <c r="G137" s="5" t="s">
        <v>160</v>
      </c>
      <c r="H137" s="3">
        <v>25000</v>
      </c>
    </row>
    <row r="138" spans="1:8" ht="22" x14ac:dyDescent="0.25">
      <c r="A138" s="11"/>
      <c r="B138" s="13"/>
      <c r="C138" s="15"/>
      <c r="D138" s="17"/>
      <c r="E138" s="19"/>
      <c r="F138" s="21"/>
      <c r="G138" s="6" t="s">
        <v>249</v>
      </c>
      <c r="H138" s="4">
        <f>SUM(H137)</f>
        <v>25000</v>
      </c>
    </row>
    <row r="139" spans="1:8" ht="22" x14ac:dyDescent="0.25">
      <c r="A139" s="10" t="s">
        <v>161</v>
      </c>
      <c r="B139" s="12">
        <v>151635</v>
      </c>
      <c r="C139" s="14" t="s">
        <v>273</v>
      </c>
      <c r="D139" s="16">
        <v>630452</v>
      </c>
      <c r="E139" s="18">
        <f>H140/D139</f>
        <v>0.59111875289474858</v>
      </c>
      <c r="F139" s="20">
        <f>H140/B139</f>
        <v>2.4576911662874665</v>
      </c>
      <c r="G139" s="5" t="s">
        <v>162</v>
      </c>
      <c r="H139" s="3">
        <v>372672</v>
      </c>
    </row>
    <row r="140" spans="1:8" ht="22" x14ac:dyDescent="0.25">
      <c r="A140" s="11"/>
      <c r="B140" s="13"/>
      <c r="C140" s="15"/>
      <c r="D140" s="17"/>
      <c r="E140" s="19"/>
      <c r="F140" s="21"/>
      <c r="G140" s="6" t="s">
        <v>249</v>
      </c>
      <c r="H140" s="4">
        <f>SUM(H139)</f>
        <v>372672</v>
      </c>
    </row>
    <row r="141" spans="1:8" ht="44" x14ac:dyDescent="0.25">
      <c r="A141" s="10" t="s">
        <v>163</v>
      </c>
      <c r="B141" s="12">
        <v>40933</v>
      </c>
      <c r="C141" s="14" t="s">
        <v>164</v>
      </c>
      <c r="D141" s="16">
        <v>522424</v>
      </c>
      <c r="E141" s="18">
        <f>H142/D141</f>
        <v>3.4454772368803885E-2</v>
      </c>
      <c r="F141" s="20">
        <f>H142/B141</f>
        <v>0.43974299464979355</v>
      </c>
      <c r="G141" s="5" t="s">
        <v>165</v>
      </c>
      <c r="H141" s="3">
        <v>18000</v>
      </c>
    </row>
    <row r="142" spans="1:8" ht="22" x14ac:dyDescent="0.25">
      <c r="A142" s="11"/>
      <c r="B142" s="13"/>
      <c r="C142" s="15"/>
      <c r="D142" s="17"/>
      <c r="E142" s="19"/>
      <c r="F142" s="21"/>
      <c r="G142" s="6" t="s">
        <v>249</v>
      </c>
      <c r="H142" s="4">
        <f>SUM(H141)</f>
        <v>18000</v>
      </c>
    </row>
    <row r="143" spans="1:8" ht="22" x14ac:dyDescent="0.25">
      <c r="A143" s="10" t="s">
        <v>166</v>
      </c>
      <c r="B143" s="12">
        <v>13209</v>
      </c>
      <c r="C143" s="14" t="s">
        <v>167</v>
      </c>
      <c r="D143" s="16">
        <v>91669</v>
      </c>
      <c r="E143" s="18">
        <f>H146/D143</f>
        <v>0.1145425389171912</v>
      </c>
      <c r="F143" s="20">
        <f>H146/B143</f>
        <v>0.79491255961844198</v>
      </c>
      <c r="G143" s="5" t="s">
        <v>168</v>
      </c>
      <c r="H143" s="3">
        <v>8000</v>
      </c>
    </row>
    <row r="144" spans="1:8" ht="22" x14ac:dyDescent="0.25">
      <c r="A144" s="22"/>
      <c r="B144" s="23"/>
      <c r="C144" s="24"/>
      <c r="D144" s="25"/>
      <c r="E144" s="26"/>
      <c r="F144" s="27"/>
      <c r="G144" s="5" t="s">
        <v>169</v>
      </c>
      <c r="H144" s="3">
        <v>2000</v>
      </c>
    </row>
    <row r="145" spans="1:8" ht="22" x14ac:dyDescent="0.25">
      <c r="A145" s="22"/>
      <c r="B145" s="23"/>
      <c r="C145" s="24"/>
      <c r="D145" s="25"/>
      <c r="E145" s="26"/>
      <c r="F145" s="27"/>
      <c r="G145" s="5" t="s">
        <v>170</v>
      </c>
      <c r="H145" s="3">
        <v>500</v>
      </c>
    </row>
    <row r="146" spans="1:8" ht="22" x14ac:dyDescent="0.25">
      <c r="A146" s="11"/>
      <c r="B146" s="13"/>
      <c r="C146" s="15"/>
      <c r="D146" s="17"/>
      <c r="E146" s="19"/>
      <c r="F146" s="21"/>
      <c r="G146" s="6" t="s">
        <v>249</v>
      </c>
      <c r="H146" s="4">
        <f>SUM(H143:H145)</f>
        <v>10500</v>
      </c>
    </row>
    <row r="147" spans="1:8" ht="22" x14ac:dyDescent="0.25">
      <c r="A147" s="10" t="s">
        <v>171</v>
      </c>
      <c r="B147" s="12">
        <v>177440</v>
      </c>
      <c r="C147" s="14" t="s">
        <v>274</v>
      </c>
      <c r="D147" s="16">
        <v>917636</v>
      </c>
      <c r="E147" s="18">
        <f>H150/D147</f>
        <v>0.1798098592470217</v>
      </c>
      <c r="F147" s="20">
        <f>H150/B147</f>
        <v>0.92989179440937786</v>
      </c>
      <c r="G147" s="5" t="s">
        <v>172</v>
      </c>
      <c r="H147" s="3">
        <v>100000</v>
      </c>
    </row>
    <row r="148" spans="1:8" ht="22" x14ac:dyDescent="0.25">
      <c r="A148" s="22"/>
      <c r="B148" s="23"/>
      <c r="C148" s="24"/>
      <c r="D148" s="25"/>
      <c r="E148" s="26"/>
      <c r="F148" s="27"/>
      <c r="G148" s="5" t="s">
        <v>173</v>
      </c>
      <c r="H148" s="3">
        <v>50000</v>
      </c>
    </row>
    <row r="149" spans="1:8" ht="44" x14ac:dyDescent="0.25">
      <c r="A149" s="22"/>
      <c r="B149" s="23"/>
      <c r="C149" s="24"/>
      <c r="D149" s="25"/>
      <c r="E149" s="26"/>
      <c r="F149" s="27"/>
      <c r="G149" s="5" t="s">
        <v>174</v>
      </c>
      <c r="H149" s="3">
        <v>15000</v>
      </c>
    </row>
    <row r="150" spans="1:8" ht="22" x14ac:dyDescent="0.25">
      <c r="A150" s="11"/>
      <c r="B150" s="13"/>
      <c r="C150" s="15"/>
      <c r="D150" s="17"/>
      <c r="E150" s="19"/>
      <c r="F150" s="21"/>
      <c r="G150" s="6" t="s">
        <v>249</v>
      </c>
      <c r="H150" s="4">
        <f>SUM(H147:H149)</f>
        <v>165000</v>
      </c>
    </row>
    <row r="151" spans="1:8" ht="20.5" customHeight="1" x14ac:dyDescent="0.25">
      <c r="A151" s="10" t="s">
        <v>175</v>
      </c>
      <c r="B151" s="12">
        <v>146358</v>
      </c>
      <c r="C151" s="14" t="s">
        <v>176</v>
      </c>
      <c r="D151" s="16">
        <v>230913</v>
      </c>
      <c r="E151" s="18">
        <f>H154/D151</f>
        <v>0.26849939154573366</v>
      </c>
      <c r="F151" s="20">
        <f>H154/B151</f>
        <v>0.42361879774252176</v>
      </c>
      <c r="G151" s="5" t="s">
        <v>275</v>
      </c>
      <c r="H151" s="3">
        <v>20000</v>
      </c>
    </row>
    <row r="152" spans="1:8" ht="21" customHeight="1" x14ac:dyDescent="0.25">
      <c r="A152" s="22"/>
      <c r="B152" s="23"/>
      <c r="C152" s="24"/>
      <c r="D152" s="25"/>
      <c r="E152" s="26"/>
      <c r="F152" s="27"/>
      <c r="G152" s="5" t="s">
        <v>276</v>
      </c>
      <c r="H152" s="3">
        <v>40000</v>
      </c>
    </row>
    <row r="153" spans="1:8" ht="21" customHeight="1" x14ac:dyDescent="0.25">
      <c r="A153" s="22"/>
      <c r="B153" s="23"/>
      <c r="C153" s="24"/>
      <c r="D153" s="25"/>
      <c r="E153" s="26"/>
      <c r="F153" s="27"/>
      <c r="G153" s="5" t="s">
        <v>277</v>
      </c>
      <c r="H153" s="3">
        <v>2000</v>
      </c>
    </row>
    <row r="154" spans="1:8" ht="22" x14ac:dyDescent="0.25">
      <c r="A154" s="11"/>
      <c r="B154" s="13"/>
      <c r="C154" s="15"/>
      <c r="D154" s="17"/>
      <c r="E154" s="19"/>
      <c r="F154" s="21"/>
      <c r="G154" s="6" t="s">
        <v>249</v>
      </c>
      <c r="H154" s="4">
        <f>SUM(H151:H153)</f>
        <v>62000</v>
      </c>
    </row>
    <row r="155" spans="1:8" ht="22" x14ac:dyDescent="0.25">
      <c r="A155" s="10" t="s">
        <v>177</v>
      </c>
      <c r="B155" s="12">
        <v>118737</v>
      </c>
      <c r="C155" s="14" t="s">
        <v>178</v>
      </c>
      <c r="D155" s="16">
        <v>150140.71</v>
      </c>
      <c r="E155" s="18">
        <f>H157/D155</f>
        <v>5.9943768748662508E-2</v>
      </c>
      <c r="F155" s="20">
        <f>H157/B155</f>
        <v>7.5797771545516562E-2</v>
      </c>
      <c r="G155" s="5" t="s">
        <v>278</v>
      </c>
      <c r="H155" s="3">
        <v>4000</v>
      </c>
    </row>
    <row r="156" spans="1:8" ht="22" x14ac:dyDescent="0.25">
      <c r="A156" s="22"/>
      <c r="B156" s="23"/>
      <c r="C156" s="24"/>
      <c r="D156" s="25"/>
      <c r="E156" s="26"/>
      <c r="F156" s="27"/>
      <c r="G156" s="5" t="s">
        <v>279</v>
      </c>
      <c r="H156" s="3">
        <v>5000</v>
      </c>
    </row>
    <row r="157" spans="1:8" ht="22" x14ac:dyDescent="0.25">
      <c r="A157" s="11"/>
      <c r="B157" s="13"/>
      <c r="C157" s="15"/>
      <c r="D157" s="17"/>
      <c r="E157" s="19"/>
      <c r="F157" s="21"/>
      <c r="G157" s="6" t="s">
        <v>249</v>
      </c>
      <c r="H157" s="4">
        <f>SUM(H155:H156)</f>
        <v>9000</v>
      </c>
    </row>
    <row r="158" spans="1:8" ht="22" x14ac:dyDescent="0.25">
      <c r="A158" s="10" t="s">
        <v>179</v>
      </c>
      <c r="B158" s="12">
        <v>91571</v>
      </c>
      <c r="C158" s="14" t="s">
        <v>280</v>
      </c>
      <c r="D158" s="16">
        <v>98238.26</v>
      </c>
      <c r="E158" s="18">
        <f>H161/D158</f>
        <v>0.11197266726833313</v>
      </c>
      <c r="F158" s="20">
        <f>H161/B158</f>
        <v>0.12012536720140655</v>
      </c>
      <c r="G158" s="5" t="s">
        <v>180</v>
      </c>
      <c r="H158" s="3">
        <v>8000</v>
      </c>
    </row>
    <row r="159" spans="1:8" ht="22" x14ac:dyDescent="0.25">
      <c r="A159" s="22"/>
      <c r="B159" s="23"/>
      <c r="C159" s="24"/>
      <c r="D159" s="25"/>
      <c r="E159" s="26"/>
      <c r="F159" s="27"/>
      <c r="G159" s="5" t="s">
        <v>181</v>
      </c>
      <c r="H159" s="3">
        <v>2000</v>
      </c>
    </row>
    <row r="160" spans="1:8" ht="22" x14ac:dyDescent="0.25">
      <c r="A160" s="22"/>
      <c r="B160" s="23"/>
      <c r="C160" s="24"/>
      <c r="D160" s="25"/>
      <c r="E160" s="26"/>
      <c r="F160" s="27"/>
      <c r="G160" s="5" t="s">
        <v>182</v>
      </c>
      <c r="H160" s="3">
        <v>1000</v>
      </c>
    </row>
    <row r="161" spans="1:8" ht="22" x14ac:dyDescent="0.25">
      <c r="A161" s="11"/>
      <c r="B161" s="13"/>
      <c r="C161" s="15"/>
      <c r="D161" s="17"/>
      <c r="E161" s="19"/>
      <c r="F161" s="21"/>
      <c r="G161" s="6" t="s">
        <v>249</v>
      </c>
      <c r="H161" s="4">
        <f>SUM(H158:H160)</f>
        <v>11000</v>
      </c>
    </row>
    <row r="162" spans="1:8" ht="22" x14ac:dyDescent="0.25">
      <c r="A162" s="10" t="s">
        <v>183</v>
      </c>
      <c r="B162" s="12">
        <v>153047</v>
      </c>
      <c r="C162" s="14" t="s">
        <v>184</v>
      </c>
      <c r="D162" s="16">
        <v>217348</v>
      </c>
      <c r="E162" s="18">
        <f>H165/D162</f>
        <v>0.46442571360214957</v>
      </c>
      <c r="F162" s="20">
        <f>H165/B162</f>
        <v>0.65954902742294852</v>
      </c>
      <c r="G162" s="5" t="s">
        <v>185</v>
      </c>
      <c r="H162" s="3">
        <v>56250</v>
      </c>
    </row>
    <row r="163" spans="1:8" ht="22" x14ac:dyDescent="0.25">
      <c r="A163" s="22"/>
      <c r="B163" s="23"/>
      <c r="C163" s="24"/>
      <c r="D163" s="25"/>
      <c r="E163" s="26"/>
      <c r="F163" s="27"/>
      <c r="G163" s="5" t="s">
        <v>186</v>
      </c>
      <c r="H163" s="3">
        <v>34692</v>
      </c>
    </row>
    <row r="164" spans="1:8" ht="21" customHeight="1" x14ac:dyDescent="0.25">
      <c r="A164" s="22"/>
      <c r="B164" s="23"/>
      <c r="C164" s="24"/>
      <c r="D164" s="25"/>
      <c r="E164" s="26"/>
      <c r="F164" s="27"/>
      <c r="G164" s="5" t="s">
        <v>187</v>
      </c>
      <c r="H164" s="3">
        <v>10000</v>
      </c>
    </row>
    <row r="165" spans="1:8" ht="22" x14ac:dyDescent="0.25">
      <c r="A165" s="11"/>
      <c r="B165" s="13"/>
      <c r="C165" s="15"/>
      <c r="D165" s="17"/>
      <c r="E165" s="19"/>
      <c r="F165" s="21"/>
      <c r="G165" s="6" t="s">
        <v>249</v>
      </c>
      <c r="H165" s="4">
        <f>SUM(H162:H164)</f>
        <v>100942</v>
      </c>
    </row>
    <row r="166" spans="1:8" ht="21" customHeight="1" x14ac:dyDescent="0.25">
      <c r="A166" s="10" t="s">
        <v>188</v>
      </c>
      <c r="B166" s="12">
        <v>59770</v>
      </c>
      <c r="C166" s="14" t="s">
        <v>189</v>
      </c>
      <c r="D166" s="16">
        <v>155353</v>
      </c>
      <c r="E166" s="18">
        <f>H169/D166</f>
        <v>2.317303174061653E-2</v>
      </c>
      <c r="F166" s="20">
        <f>H169/B166</f>
        <v>6.0230885059394348E-2</v>
      </c>
      <c r="G166" s="5" t="s">
        <v>190</v>
      </c>
      <c r="H166" s="3">
        <v>1000</v>
      </c>
    </row>
    <row r="167" spans="1:8" ht="22" x14ac:dyDescent="0.25">
      <c r="A167" s="22"/>
      <c r="B167" s="23"/>
      <c r="C167" s="24"/>
      <c r="D167" s="25"/>
      <c r="E167" s="26"/>
      <c r="F167" s="27"/>
      <c r="G167" s="5" t="s">
        <v>191</v>
      </c>
      <c r="H167" s="3">
        <v>2500</v>
      </c>
    </row>
    <row r="168" spans="1:8" ht="22" x14ac:dyDescent="0.25">
      <c r="A168" s="22"/>
      <c r="B168" s="23"/>
      <c r="C168" s="24"/>
      <c r="D168" s="25"/>
      <c r="E168" s="26"/>
      <c r="F168" s="27"/>
      <c r="G168" s="5" t="s">
        <v>192</v>
      </c>
      <c r="H168" s="3">
        <v>100</v>
      </c>
    </row>
    <row r="169" spans="1:8" ht="22" x14ac:dyDescent="0.25">
      <c r="A169" s="11"/>
      <c r="B169" s="13"/>
      <c r="C169" s="15"/>
      <c r="D169" s="17"/>
      <c r="E169" s="19"/>
      <c r="F169" s="21"/>
      <c r="G169" s="6" t="s">
        <v>249</v>
      </c>
      <c r="H169" s="4">
        <f>SUM(H166:H168)</f>
        <v>3600</v>
      </c>
    </row>
    <row r="170" spans="1:8" ht="42" customHeight="1" x14ac:dyDescent="0.25">
      <c r="A170" s="10" t="s">
        <v>193</v>
      </c>
      <c r="B170" s="12">
        <v>33130</v>
      </c>
      <c r="C170" s="14" t="s">
        <v>281</v>
      </c>
      <c r="D170" s="16">
        <v>82492.710000000006</v>
      </c>
      <c r="E170" s="18">
        <f>H171/D170</f>
        <v>7.2733699741468053E-2</v>
      </c>
      <c r="F170" s="20">
        <f>H171/B170</f>
        <v>0.18110473890733475</v>
      </c>
      <c r="G170" s="5" t="s">
        <v>194</v>
      </c>
      <c r="H170" s="3">
        <v>6000</v>
      </c>
    </row>
    <row r="171" spans="1:8" ht="22" x14ac:dyDescent="0.25">
      <c r="A171" s="11"/>
      <c r="B171" s="13"/>
      <c r="C171" s="15"/>
      <c r="D171" s="17"/>
      <c r="E171" s="19"/>
      <c r="F171" s="21"/>
      <c r="G171" s="6" t="s">
        <v>249</v>
      </c>
      <c r="H171" s="4">
        <f>SUM(H170)</f>
        <v>6000</v>
      </c>
    </row>
    <row r="172" spans="1:8" ht="22" x14ac:dyDescent="0.25">
      <c r="A172" s="10" t="s">
        <v>195</v>
      </c>
      <c r="B172" s="12">
        <v>64286</v>
      </c>
      <c r="C172" s="14" t="s">
        <v>196</v>
      </c>
      <c r="D172" s="16">
        <v>125748</v>
      </c>
      <c r="E172" s="18">
        <f>H175/D172</f>
        <v>1.7892928714572001E-2</v>
      </c>
      <c r="F172" s="20">
        <f>H175/B172</f>
        <v>3.4999844445135798E-2</v>
      </c>
      <c r="G172" s="5" t="s">
        <v>197</v>
      </c>
      <c r="H172" s="3">
        <v>1500</v>
      </c>
    </row>
    <row r="173" spans="1:8" ht="22" x14ac:dyDescent="0.25">
      <c r="A173" s="22"/>
      <c r="B173" s="23"/>
      <c r="C173" s="24"/>
      <c r="D173" s="25"/>
      <c r="E173" s="26"/>
      <c r="F173" s="27"/>
      <c r="G173" s="5" t="s">
        <v>198</v>
      </c>
      <c r="H173" s="3">
        <v>500</v>
      </c>
    </row>
    <row r="174" spans="1:8" ht="22" x14ac:dyDescent="0.25">
      <c r="A174" s="22"/>
      <c r="B174" s="23"/>
      <c r="C174" s="24"/>
      <c r="D174" s="25"/>
      <c r="E174" s="26"/>
      <c r="F174" s="27"/>
      <c r="G174" s="5" t="s">
        <v>199</v>
      </c>
      <c r="H174" s="3">
        <v>250</v>
      </c>
    </row>
    <row r="175" spans="1:8" ht="22" x14ac:dyDescent="0.25">
      <c r="A175" s="11"/>
      <c r="B175" s="13"/>
      <c r="C175" s="15"/>
      <c r="D175" s="17"/>
      <c r="E175" s="19"/>
      <c r="F175" s="21"/>
      <c r="G175" s="6" t="s">
        <v>249</v>
      </c>
      <c r="H175" s="4">
        <f>SUM(H172:H174)</f>
        <v>2250</v>
      </c>
    </row>
    <row r="176" spans="1:8" ht="22" x14ac:dyDescent="0.25">
      <c r="A176" s="10" t="s">
        <v>200</v>
      </c>
      <c r="B176" s="12">
        <v>46036</v>
      </c>
      <c r="C176" s="14" t="s">
        <v>201</v>
      </c>
      <c r="D176" s="16">
        <v>697073</v>
      </c>
      <c r="E176" s="18">
        <f>H178/D176</f>
        <v>0.33551722703361053</v>
      </c>
      <c r="F176" s="20">
        <f>H178/B176</f>
        <v>5.0803718828742719</v>
      </c>
      <c r="G176" s="5" t="s">
        <v>202</v>
      </c>
      <c r="H176" s="3">
        <v>230880</v>
      </c>
    </row>
    <row r="177" spans="1:8" ht="22" x14ac:dyDescent="0.25">
      <c r="A177" s="22"/>
      <c r="B177" s="23"/>
      <c r="C177" s="24"/>
      <c r="D177" s="25"/>
      <c r="E177" s="26"/>
      <c r="F177" s="27"/>
      <c r="G177" s="5" t="s">
        <v>203</v>
      </c>
      <c r="H177" s="3">
        <v>3000</v>
      </c>
    </row>
    <row r="178" spans="1:8" ht="22" x14ac:dyDescent="0.25">
      <c r="A178" s="11"/>
      <c r="B178" s="13"/>
      <c r="C178" s="15"/>
      <c r="D178" s="17"/>
      <c r="E178" s="19"/>
      <c r="F178" s="21"/>
      <c r="G178" s="6" t="s">
        <v>249</v>
      </c>
      <c r="H178" s="4">
        <f>SUM(H176:H177)</f>
        <v>233880</v>
      </c>
    </row>
    <row r="179" spans="1:8" ht="42" customHeight="1" x14ac:dyDescent="0.25">
      <c r="A179" s="10" t="s">
        <v>204</v>
      </c>
      <c r="B179" s="12">
        <v>71249</v>
      </c>
      <c r="C179" s="14" t="s">
        <v>205</v>
      </c>
      <c r="D179" s="16">
        <v>1782758.05</v>
      </c>
      <c r="E179" s="18">
        <f>H180/D179</f>
        <v>6.731143353973356E-3</v>
      </c>
      <c r="F179" s="20">
        <f>H180/B179</f>
        <v>0.16842341646900308</v>
      </c>
      <c r="G179" s="5" t="s">
        <v>206</v>
      </c>
      <c r="H179" s="3">
        <v>12000</v>
      </c>
    </row>
    <row r="180" spans="1:8" ht="22" x14ac:dyDescent="0.25">
      <c r="A180" s="11"/>
      <c r="B180" s="13"/>
      <c r="C180" s="15"/>
      <c r="D180" s="17"/>
      <c r="E180" s="19"/>
      <c r="F180" s="21"/>
      <c r="G180" s="6" t="s">
        <v>249</v>
      </c>
      <c r="H180" s="4">
        <f>SUM(H179)</f>
        <v>12000</v>
      </c>
    </row>
    <row r="181" spans="1:8" ht="22" x14ac:dyDescent="0.25">
      <c r="A181" s="10" t="s">
        <v>207</v>
      </c>
      <c r="B181" s="12">
        <v>33230</v>
      </c>
      <c r="C181" s="14" t="s">
        <v>208</v>
      </c>
      <c r="D181" s="16">
        <v>385483</v>
      </c>
      <c r="E181" s="18">
        <f>H183/D181</f>
        <v>3.3723925568702122E-2</v>
      </c>
      <c r="F181" s="20">
        <f>H183/B181</f>
        <v>0.39121275955461932</v>
      </c>
      <c r="G181" s="5" t="s">
        <v>209</v>
      </c>
      <c r="H181" s="3">
        <v>3000</v>
      </c>
    </row>
    <row r="182" spans="1:8" ht="22" x14ac:dyDescent="0.25">
      <c r="A182" s="22"/>
      <c r="B182" s="23"/>
      <c r="C182" s="24"/>
      <c r="D182" s="25"/>
      <c r="E182" s="26"/>
      <c r="F182" s="27"/>
      <c r="G182" s="5" t="s">
        <v>210</v>
      </c>
      <c r="H182" s="3">
        <v>10000</v>
      </c>
    </row>
    <row r="183" spans="1:8" ht="22" x14ac:dyDescent="0.25">
      <c r="A183" s="11"/>
      <c r="B183" s="13"/>
      <c r="C183" s="15"/>
      <c r="D183" s="17"/>
      <c r="E183" s="19"/>
      <c r="F183" s="21"/>
      <c r="G183" s="6" t="s">
        <v>249</v>
      </c>
      <c r="H183" s="4">
        <f>SUM(H181:H182)</f>
        <v>13000</v>
      </c>
    </row>
    <row r="184" spans="1:8" ht="22" x14ac:dyDescent="0.25">
      <c r="A184" s="10" t="s">
        <v>211</v>
      </c>
      <c r="B184" s="12">
        <v>263285</v>
      </c>
      <c r="C184" s="14" t="s">
        <v>212</v>
      </c>
      <c r="D184" s="16">
        <v>403324</v>
      </c>
      <c r="E184" s="18">
        <f>H187/D184</f>
        <v>0.31864704307207109</v>
      </c>
      <c r="F184" s="20">
        <f>H187/B184</f>
        <v>0.4881326319387736</v>
      </c>
      <c r="G184" s="5" t="s">
        <v>213</v>
      </c>
      <c r="H184" s="3">
        <v>52018</v>
      </c>
    </row>
    <row r="185" spans="1:8" ht="22" x14ac:dyDescent="0.25">
      <c r="A185" s="22"/>
      <c r="B185" s="23"/>
      <c r="C185" s="24"/>
      <c r="D185" s="25"/>
      <c r="E185" s="26"/>
      <c r="F185" s="27"/>
      <c r="G185" s="5" t="s">
        <v>214</v>
      </c>
      <c r="H185" s="3">
        <v>32500</v>
      </c>
    </row>
    <row r="186" spans="1:8" ht="22" x14ac:dyDescent="0.25">
      <c r="A186" s="22"/>
      <c r="B186" s="23"/>
      <c r="C186" s="24"/>
      <c r="D186" s="25"/>
      <c r="E186" s="26"/>
      <c r="F186" s="27"/>
      <c r="G186" s="5" t="s">
        <v>215</v>
      </c>
      <c r="H186" s="3">
        <v>44000</v>
      </c>
    </row>
    <row r="187" spans="1:8" ht="22" x14ac:dyDescent="0.25">
      <c r="A187" s="11"/>
      <c r="B187" s="13"/>
      <c r="C187" s="15"/>
      <c r="D187" s="17"/>
      <c r="E187" s="19"/>
      <c r="F187" s="21"/>
      <c r="G187" s="6" t="s">
        <v>249</v>
      </c>
      <c r="H187" s="4">
        <f>SUM(H184:H186)</f>
        <v>128518</v>
      </c>
    </row>
    <row r="188" spans="1:8" ht="22" x14ac:dyDescent="0.25">
      <c r="A188" s="10" t="s">
        <v>216</v>
      </c>
      <c r="B188" s="12">
        <v>40712</v>
      </c>
      <c r="C188" s="14" t="s">
        <v>217</v>
      </c>
      <c r="D188" s="16">
        <v>70561</v>
      </c>
      <c r="E188" s="18">
        <f>H190/D188</f>
        <v>6.3774606368957362E-2</v>
      </c>
      <c r="F188" s="20">
        <f>H190/B188</f>
        <v>0.11053252112399292</v>
      </c>
      <c r="G188" s="5" t="s">
        <v>218</v>
      </c>
      <c r="H188" s="3">
        <v>3500</v>
      </c>
    </row>
    <row r="189" spans="1:8" ht="22" x14ac:dyDescent="0.25">
      <c r="A189" s="22"/>
      <c r="B189" s="23"/>
      <c r="C189" s="24"/>
      <c r="D189" s="25"/>
      <c r="E189" s="26"/>
      <c r="F189" s="27"/>
      <c r="G189" s="5" t="s">
        <v>219</v>
      </c>
      <c r="H189" s="3">
        <v>1000</v>
      </c>
    </row>
    <row r="190" spans="1:8" ht="22" x14ac:dyDescent="0.25">
      <c r="A190" s="11"/>
      <c r="B190" s="13"/>
      <c r="C190" s="15"/>
      <c r="D190" s="17"/>
      <c r="E190" s="19"/>
      <c r="F190" s="21"/>
      <c r="G190" s="6" t="s">
        <v>249</v>
      </c>
      <c r="H190" s="4">
        <f>SUM(H188:H189)</f>
        <v>4500</v>
      </c>
    </row>
    <row r="191" spans="1:8" ht="22" x14ac:dyDescent="0.25">
      <c r="A191" s="10" t="s">
        <v>220</v>
      </c>
      <c r="B191" s="12">
        <v>1213377</v>
      </c>
      <c r="C191" s="14" t="s">
        <v>221</v>
      </c>
      <c r="D191" s="16">
        <v>2000728</v>
      </c>
      <c r="E191" s="18">
        <f>H193/D191</f>
        <v>0.25046882934611803</v>
      </c>
      <c r="F191" s="20">
        <f>H193/B191</f>
        <v>0.41299612568888316</v>
      </c>
      <c r="G191" s="5" t="s">
        <v>222</v>
      </c>
      <c r="H191" s="3">
        <v>471120</v>
      </c>
    </row>
    <row r="192" spans="1:8" ht="22" x14ac:dyDescent="0.25">
      <c r="A192" s="22"/>
      <c r="B192" s="23"/>
      <c r="C192" s="24"/>
      <c r="D192" s="25"/>
      <c r="E192" s="26"/>
      <c r="F192" s="27"/>
      <c r="G192" s="5" t="s">
        <v>223</v>
      </c>
      <c r="H192" s="3">
        <v>30000</v>
      </c>
    </row>
    <row r="193" spans="1:8" ht="22" x14ac:dyDescent="0.25">
      <c r="A193" s="11"/>
      <c r="B193" s="13"/>
      <c r="C193" s="15"/>
      <c r="D193" s="17"/>
      <c r="E193" s="19"/>
      <c r="F193" s="21"/>
      <c r="G193" s="6" t="s">
        <v>249</v>
      </c>
      <c r="H193" s="4">
        <f>SUM(H191:H192)</f>
        <v>501120</v>
      </c>
    </row>
    <row r="194" spans="1:8" ht="42" customHeight="1" x14ac:dyDescent="0.25">
      <c r="A194" s="10" t="s">
        <v>224</v>
      </c>
      <c r="B194" s="12">
        <v>10304</v>
      </c>
      <c r="C194" s="14" t="s">
        <v>225</v>
      </c>
      <c r="D194" s="16">
        <v>28459.47</v>
      </c>
      <c r="E194" s="18">
        <f>H195/D194</f>
        <v>0.10892683525026994</v>
      </c>
      <c r="F194" s="20">
        <f>H195/B194</f>
        <v>0.30085403726708076</v>
      </c>
      <c r="G194" s="5" t="s">
        <v>226</v>
      </c>
      <c r="H194" s="3">
        <v>3100</v>
      </c>
    </row>
    <row r="195" spans="1:8" ht="22" x14ac:dyDescent="0.25">
      <c r="A195" s="11"/>
      <c r="B195" s="13"/>
      <c r="C195" s="15"/>
      <c r="D195" s="17"/>
      <c r="E195" s="19"/>
      <c r="F195" s="21"/>
      <c r="G195" s="6" t="s">
        <v>249</v>
      </c>
      <c r="H195" s="4">
        <f>SUM(H194)</f>
        <v>3100</v>
      </c>
    </row>
    <row r="196" spans="1:8" ht="42" customHeight="1" x14ac:dyDescent="0.25">
      <c r="A196" s="10" t="s">
        <v>227</v>
      </c>
      <c r="B196" s="12">
        <v>117140</v>
      </c>
      <c r="C196" s="14" t="s">
        <v>228</v>
      </c>
      <c r="D196" s="16">
        <v>322276</v>
      </c>
      <c r="E196" s="18">
        <f>H197/D196</f>
        <v>9.3087912224304639E-2</v>
      </c>
      <c r="F196" s="20">
        <f>H197/B196</f>
        <v>0.25610380740993682</v>
      </c>
      <c r="G196" s="5" t="s">
        <v>229</v>
      </c>
      <c r="H196" s="3">
        <v>30000</v>
      </c>
    </row>
    <row r="197" spans="1:8" ht="22" x14ac:dyDescent="0.25">
      <c r="A197" s="11"/>
      <c r="B197" s="13"/>
      <c r="C197" s="15"/>
      <c r="D197" s="17"/>
      <c r="E197" s="19"/>
      <c r="F197" s="21"/>
      <c r="G197" s="6" t="s">
        <v>249</v>
      </c>
      <c r="H197" s="4">
        <f>SUM(H196)</f>
        <v>30000</v>
      </c>
    </row>
    <row r="198" spans="1:8" ht="22" x14ac:dyDescent="0.25">
      <c r="A198" s="10" t="s">
        <v>230</v>
      </c>
      <c r="B198" s="12">
        <v>66315</v>
      </c>
      <c r="C198" s="14" t="s">
        <v>231</v>
      </c>
      <c r="D198" s="16">
        <v>430151.76</v>
      </c>
      <c r="E198" s="18">
        <f>H202/D198</f>
        <v>3.1853874083881462E-2</v>
      </c>
      <c r="F198" s="20">
        <f>H202/B198</f>
        <v>0.20661992007841362</v>
      </c>
      <c r="G198" s="5" t="s">
        <v>232</v>
      </c>
      <c r="H198" s="3">
        <v>4782</v>
      </c>
    </row>
    <row r="199" spans="1:8" ht="21" customHeight="1" x14ac:dyDescent="0.25">
      <c r="A199" s="22"/>
      <c r="B199" s="23"/>
      <c r="C199" s="24"/>
      <c r="D199" s="25"/>
      <c r="E199" s="26"/>
      <c r="F199" s="27"/>
      <c r="G199" s="5" t="s">
        <v>233</v>
      </c>
      <c r="H199" s="3">
        <v>1920</v>
      </c>
    </row>
    <row r="200" spans="1:8" ht="22" x14ac:dyDescent="0.25">
      <c r="A200" s="22"/>
      <c r="B200" s="23"/>
      <c r="C200" s="24"/>
      <c r="D200" s="25"/>
      <c r="E200" s="26"/>
      <c r="F200" s="27"/>
      <c r="G200" s="5" t="s">
        <v>234</v>
      </c>
      <c r="H200" s="3">
        <v>5000</v>
      </c>
    </row>
    <row r="201" spans="1:8" ht="22" x14ac:dyDescent="0.25">
      <c r="A201" s="22"/>
      <c r="B201" s="23"/>
      <c r="C201" s="24"/>
      <c r="D201" s="25"/>
      <c r="E201" s="26"/>
      <c r="F201" s="27"/>
      <c r="G201" s="5" t="s">
        <v>235</v>
      </c>
      <c r="H201" s="3">
        <v>2000</v>
      </c>
    </row>
    <row r="202" spans="1:8" ht="22" x14ac:dyDescent="0.25">
      <c r="A202" s="11"/>
      <c r="B202" s="13"/>
      <c r="C202" s="15"/>
      <c r="D202" s="17"/>
      <c r="E202" s="19"/>
      <c r="F202" s="21"/>
      <c r="G202" s="6" t="s">
        <v>249</v>
      </c>
      <c r="H202" s="4">
        <f>SUM(H198:H201)</f>
        <v>13702</v>
      </c>
    </row>
    <row r="203" spans="1:8" ht="21" customHeight="1" x14ac:dyDescent="0.25">
      <c r="A203" s="10" t="s">
        <v>236</v>
      </c>
      <c r="B203" s="12">
        <v>78355</v>
      </c>
      <c r="C203" s="14" t="s">
        <v>282</v>
      </c>
      <c r="D203" s="16">
        <v>827366.56</v>
      </c>
      <c r="E203" s="18">
        <f>H206/D203</f>
        <v>0.17585917419722644</v>
      </c>
      <c r="F203" s="20">
        <f>H206/B203</f>
        <v>1.8569331886924894</v>
      </c>
      <c r="G203" s="5" t="s">
        <v>237</v>
      </c>
      <c r="H203" s="3">
        <v>93000</v>
      </c>
    </row>
    <row r="204" spans="1:8" ht="22" x14ac:dyDescent="0.25">
      <c r="A204" s="22"/>
      <c r="B204" s="23"/>
      <c r="C204" s="24"/>
      <c r="D204" s="25"/>
      <c r="E204" s="26"/>
      <c r="F204" s="27"/>
      <c r="G204" s="5" t="s">
        <v>238</v>
      </c>
      <c r="H204" s="3">
        <v>32500</v>
      </c>
    </row>
    <row r="205" spans="1:8" ht="21" customHeight="1" x14ac:dyDescent="0.25">
      <c r="A205" s="22"/>
      <c r="B205" s="23"/>
      <c r="C205" s="24"/>
      <c r="D205" s="25"/>
      <c r="E205" s="26"/>
      <c r="F205" s="27"/>
      <c r="G205" s="5" t="s">
        <v>239</v>
      </c>
      <c r="H205" s="3">
        <v>20000</v>
      </c>
    </row>
    <row r="206" spans="1:8" ht="22" x14ac:dyDescent="0.25">
      <c r="A206" s="11"/>
      <c r="B206" s="13"/>
      <c r="C206" s="15"/>
      <c r="D206" s="17"/>
      <c r="E206" s="19"/>
      <c r="F206" s="21"/>
      <c r="G206" s="6" t="s">
        <v>249</v>
      </c>
      <c r="H206" s="4">
        <f>SUM(H203:H205)</f>
        <v>145500</v>
      </c>
    </row>
    <row r="207" spans="1:8" ht="21" customHeight="1" x14ac:dyDescent="0.25">
      <c r="A207" s="10" t="s">
        <v>240</v>
      </c>
      <c r="B207" s="12">
        <v>37511</v>
      </c>
      <c r="C207" s="14" t="s">
        <v>283</v>
      </c>
      <c r="D207" s="16">
        <v>854430</v>
      </c>
      <c r="E207" s="18">
        <f>H209/D207</f>
        <v>3.8622239387661947E-2</v>
      </c>
      <c r="F207" s="20">
        <f>H209/B207</f>
        <v>0.87974194236357339</v>
      </c>
      <c r="G207" s="5" t="s">
        <v>241</v>
      </c>
      <c r="H207" s="3">
        <v>15000</v>
      </c>
    </row>
    <row r="208" spans="1:8" ht="22" x14ac:dyDescent="0.25">
      <c r="A208" s="22"/>
      <c r="B208" s="23"/>
      <c r="C208" s="24"/>
      <c r="D208" s="25"/>
      <c r="E208" s="26"/>
      <c r="F208" s="27"/>
      <c r="G208" s="5" t="s">
        <v>242</v>
      </c>
      <c r="H208" s="3">
        <v>18000</v>
      </c>
    </row>
    <row r="209" spans="1:8" ht="22" x14ac:dyDescent="0.25">
      <c r="A209" s="11"/>
      <c r="B209" s="13"/>
      <c r="C209" s="15"/>
      <c r="D209" s="17"/>
      <c r="E209" s="19"/>
      <c r="F209" s="21"/>
      <c r="G209" s="6" t="s">
        <v>249</v>
      </c>
      <c r="H209" s="4">
        <f>SUM(H207:H208)</f>
        <v>33000</v>
      </c>
    </row>
  </sheetData>
  <mergeCells count="403">
    <mergeCell ref="A196:A197"/>
    <mergeCell ref="B196:B197"/>
    <mergeCell ref="C196:C197"/>
    <mergeCell ref="D196:D197"/>
    <mergeCell ref="E196:E197"/>
    <mergeCell ref="F196:F197"/>
    <mergeCell ref="A207:A209"/>
    <mergeCell ref="B207:B209"/>
    <mergeCell ref="C207:C209"/>
    <mergeCell ref="D207:D209"/>
    <mergeCell ref="E207:E209"/>
    <mergeCell ref="F207:F209"/>
    <mergeCell ref="A203:A206"/>
    <mergeCell ref="B203:B206"/>
    <mergeCell ref="C203:C206"/>
    <mergeCell ref="D203:D206"/>
    <mergeCell ref="E203:E206"/>
    <mergeCell ref="F203:F206"/>
    <mergeCell ref="A198:A202"/>
    <mergeCell ref="B198:B202"/>
    <mergeCell ref="C198:C202"/>
    <mergeCell ref="D198:D202"/>
    <mergeCell ref="E198:E202"/>
    <mergeCell ref="F198:F202"/>
    <mergeCell ref="A176:A178"/>
    <mergeCell ref="B176:B178"/>
    <mergeCell ref="C176:C178"/>
    <mergeCell ref="D176:D178"/>
    <mergeCell ref="E176:E178"/>
    <mergeCell ref="F176:F178"/>
    <mergeCell ref="A172:A175"/>
    <mergeCell ref="B172:B175"/>
    <mergeCell ref="C172:C175"/>
    <mergeCell ref="D172:D175"/>
    <mergeCell ref="E172:E175"/>
    <mergeCell ref="F172:F175"/>
    <mergeCell ref="A151:A154"/>
    <mergeCell ref="B151:B154"/>
    <mergeCell ref="C151:C154"/>
    <mergeCell ref="D151:D154"/>
    <mergeCell ref="E151:E154"/>
    <mergeCell ref="F151:F154"/>
    <mergeCell ref="A147:A150"/>
    <mergeCell ref="B147:B150"/>
    <mergeCell ref="C147:C150"/>
    <mergeCell ref="D147:D150"/>
    <mergeCell ref="E147:E150"/>
    <mergeCell ref="F147:F150"/>
    <mergeCell ref="A137:A138"/>
    <mergeCell ref="B137:B138"/>
    <mergeCell ref="C137:C138"/>
    <mergeCell ref="D137:D138"/>
    <mergeCell ref="E137:E138"/>
    <mergeCell ref="F137:F138"/>
    <mergeCell ref="A141:A142"/>
    <mergeCell ref="B141:B142"/>
    <mergeCell ref="C141:C142"/>
    <mergeCell ref="D141:D142"/>
    <mergeCell ref="E141:E142"/>
    <mergeCell ref="F141:F142"/>
    <mergeCell ref="A139:A140"/>
    <mergeCell ref="B139:B140"/>
    <mergeCell ref="C139:C140"/>
    <mergeCell ref="D139:D140"/>
    <mergeCell ref="E139:E140"/>
    <mergeCell ref="F139:F140"/>
    <mergeCell ref="F131:F132"/>
    <mergeCell ref="E131:E132"/>
    <mergeCell ref="D131:D132"/>
    <mergeCell ref="C131:C132"/>
    <mergeCell ref="B131:B132"/>
    <mergeCell ref="A131:A132"/>
    <mergeCell ref="A133:A136"/>
    <mergeCell ref="B133:B136"/>
    <mergeCell ref="C133:C136"/>
    <mergeCell ref="D133:D136"/>
    <mergeCell ref="E133:E136"/>
    <mergeCell ref="F133:F136"/>
    <mergeCell ref="A194:A195"/>
    <mergeCell ref="B194:B195"/>
    <mergeCell ref="C194:C195"/>
    <mergeCell ref="D194:D195"/>
    <mergeCell ref="E194:E195"/>
    <mergeCell ref="F194:F195"/>
    <mergeCell ref="A191:A193"/>
    <mergeCell ref="B191:B193"/>
    <mergeCell ref="C191:C193"/>
    <mergeCell ref="D191:D193"/>
    <mergeCell ref="E191:E193"/>
    <mergeCell ref="F191:F193"/>
    <mergeCell ref="A188:A190"/>
    <mergeCell ref="B188:B190"/>
    <mergeCell ref="C188:C190"/>
    <mergeCell ref="D188:D190"/>
    <mergeCell ref="E188:E190"/>
    <mergeCell ref="F188:F190"/>
    <mergeCell ref="A184:A187"/>
    <mergeCell ref="B184:B187"/>
    <mergeCell ref="C184:C187"/>
    <mergeCell ref="D184:D187"/>
    <mergeCell ref="E184:E187"/>
    <mergeCell ref="F184:F187"/>
    <mergeCell ref="A181:A183"/>
    <mergeCell ref="B181:B183"/>
    <mergeCell ref="C181:C183"/>
    <mergeCell ref="D181:D183"/>
    <mergeCell ref="E181:E183"/>
    <mergeCell ref="F181:F183"/>
    <mergeCell ref="A166:A169"/>
    <mergeCell ref="B166:B169"/>
    <mergeCell ref="C166:C169"/>
    <mergeCell ref="D166:D169"/>
    <mergeCell ref="E166:E169"/>
    <mergeCell ref="F166:F169"/>
    <mergeCell ref="A170:A171"/>
    <mergeCell ref="B170:B171"/>
    <mergeCell ref="C170:C171"/>
    <mergeCell ref="D170:D171"/>
    <mergeCell ref="E170:E171"/>
    <mergeCell ref="F170:F171"/>
    <mergeCell ref="A179:A180"/>
    <mergeCell ref="B179:B180"/>
    <mergeCell ref="C179:C180"/>
    <mergeCell ref="D179:D180"/>
    <mergeCell ref="E179:E180"/>
    <mergeCell ref="F179:F180"/>
    <mergeCell ref="A162:A165"/>
    <mergeCell ref="B162:B165"/>
    <mergeCell ref="C162:C165"/>
    <mergeCell ref="D162:D165"/>
    <mergeCell ref="E162:E165"/>
    <mergeCell ref="F162:F165"/>
    <mergeCell ref="A143:A146"/>
    <mergeCell ref="B143:B146"/>
    <mergeCell ref="C143:C146"/>
    <mergeCell ref="D143:D146"/>
    <mergeCell ref="E143:E146"/>
    <mergeCell ref="F143:F146"/>
    <mergeCell ref="A155:A157"/>
    <mergeCell ref="B155:B157"/>
    <mergeCell ref="C155:C157"/>
    <mergeCell ref="D155:D157"/>
    <mergeCell ref="E155:E157"/>
    <mergeCell ref="F155:F157"/>
    <mergeCell ref="A158:A161"/>
    <mergeCell ref="B158:B161"/>
    <mergeCell ref="C158:C161"/>
    <mergeCell ref="D158:D161"/>
    <mergeCell ref="E158:E161"/>
    <mergeCell ref="F158:F161"/>
    <mergeCell ref="A112:A114"/>
    <mergeCell ref="B112:B114"/>
    <mergeCell ref="C112:C114"/>
    <mergeCell ref="D112:D114"/>
    <mergeCell ref="E112:E114"/>
    <mergeCell ref="F112:F114"/>
    <mergeCell ref="A129:A130"/>
    <mergeCell ref="B129:B130"/>
    <mergeCell ref="C129:C130"/>
    <mergeCell ref="D129:D130"/>
    <mergeCell ref="E129:E130"/>
    <mergeCell ref="F129:F130"/>
    <mergeCell ref="A124:A128"/>
    <mergeCell ref="B124:B128"/>
    <mergeCell ref="C124:C128"/>
    <mergeCell ref="D124:D128"/>
    <mergeCell ref="E124:E128"/>
    <mergeCell ref="F124:F128"/>
    <mergeCell ref="A101:A102"/>
    <mergeCell ref="B101:B102"/>
    <mergeCell ref="C101:C102"/>
    <mergeCell ref="D101:D102"/>
    <mergeCell ref="E101:E102"/>
    <mergeCell ref="F101:F102"/>
    <mergeCell ref="A106:A107"/>
    <mergeCell ref="B106:B107"/>
    <mergeCell ref="C106:C107"/>
    <mergeCell ref="D106:D107"/>
    <mergeCell ref="E106:E107"/>
    <mergeCell ref="F106:F107"/>
    <mergeCell ref="A103:A105"/>
    <mergeCell ref="B103:B105"/>
    <mergeCell ref="C103:C105"/>
    <mergeCell ref="D103:D105"/>
    <mergeCell ref="E103:E105"/>
    <mergeCell ref="F103:F105"/>
    <mergeCell ref="A76:A78"/>
    <mergeCell ref="B76:B78"/>
    <mergeCell ref="C76:C78"/>
    <mergeCell ref="D76:D78"/>
    <mergeCell ref="E76:E78"/>
    <mergeCell ref="F76:F78"/>
    <mergeCell ref="A94:A96"/>
    <mergeCell ref="B94:B96"/>
    <mergeCell ref="C94:C96"/>
    <mergeCell ref="D94:D96"/>
    <mergeCell ref="E94:E96"/>
    <mergeCell ref="F94:F96"/>
    <mergeCell ref="A92:A93"/>
    <mergeCell ref="B92:B93"/>
    <mergeCell ref="C92:C93"/>
    <mergeCell ref="D92:D93"/>
    <mergeCell ref="E92:E93"/>
    <mergeCell ref="F92:F93"/>
    <mergeCell ref="A88:A91"/>
    <mergeCell ref="B88:B91"/>
    <mergeCell ref="C88:C91"/>
    <mergeCell ref="D88:D91"/>
    <mergeCell ref="E88:E91"/>
    <mergeCell ref="F88:F91"/>
    <mergeCell ref="A70:A73"/>
    <mergeCell ref="B70:B73"/>
    <mergeCell ref="C70:C73"/>
    <mergeCell ref="D70:D73"/>
    <mergeCell ref="E70:E73"/>
    <mergeCell ref="F70:F73"/>
    <mergeCell ref="A74:A75"/>
    <mergeCell ref="B74:B75"/>
    <mergeCell ref="C74:C75"/>
    <mergeCell ref="D74:D75"/>
    <mergeCell ref="E74:E75"/>
    <mergeCell ref="F74:F75"/>
    <mergeCell ref="A44:A45"/>
    <mergeCell ref="B44:B45"/>
    <mergeCell ref="C44:C45"/>
    <mergeCell ref="D44:D45"/>
    <mergeCell ref="E44:E45"/>
    <mergeCell ref="F44:F45"/>
    <mergeCell ref="A60:A63"/>
    <mergeCell ref="B60:B63"/>
    <mergeCell ref="C60:C63"/>
    <mergeCell ref="D60:D63"/>
    <mergeCell ref="E60:E63"/>
    <mergeCell ref="F60:F63"/>
    <mergeCell ref="A58:A59"/>
    <mergeCell ref="B58:B59"/>
    <mergeCell ref="C58:C59"/>
    <mergeCell ref="D58:D59"/>
    <mergeCell ref="E58:E59"/>
    <mergeCell ref="F58:F59"/>
    <mergeCell ref="A54:A55"/>
    <mergeCell ref="B54:B55"/>
    <mergeCell ref="C54:C55"/>
    <mergeCell ref="D54:D55"/>
    <mergeCell ref="E54:E55"/>
    <mergeCell ref="F54:F55"/>
    <mergeCell ref="A25:A27"/>
    <mergeCell ref="B25:B27"/>
    <mergeCell ref="C25:C27"/>
    <mergeCell ref="D25:D27"/>
    <mergeCell ref="E25:E27"/>
    <mergeCell ref="F25:F27"/>
    <mergeCell ref="A30:A36"/>
    <mergeCell ref="B30:B36"/>
    <mergeCell ref="C30:C36"/>
    <mergeCell ref="D30:D36"/>
    <mergeCell ref="E30:E36"/>
    <mergeCell ref="F30:F36"/>
    <mergeCell ref="A28:A29"/>
    <mergeCell ref="B28:B29"/>
    <mergeCell ref="C28:C29"/>
    <mergeCell ref="D28:D29"/>
    <mergeCell ref="E28:E29"/>
    <mergeCell ref="F28:F29"/>
    <mergeCell ref="A20:A22"/>
    <mergeCell ref="B20:B22"/>
    <mergeCell ref="C20:C22"/>
    <mergeCell ref="D20:D22"/>
    <mergeCell ref="E20:E22"/>
    <mergeCell ref="F20:F22"/>
    <mergeCell ref="A23:A24"/>
    <mergeCell ref="B23:B24"/>
    <mergeCell ref="C23:C24"/>
    <mergeCell ref="D23:D24"/>
    <mergeCell ref="E23:E24"/>
    <mergeCell ref="F23:F24"/>
    <mergeCell ref="A7:A9"/>
    <mergeCell ref="B7:B9"/>
    <mergeCell ref="C7:C9"/>
    <mergeCell ref="D7:D9"/>
    <mergeCell ref="E7:E9"/>
    <mergeCell ref="F7:F9"/>
    <mergeCell ref="A1:H1"/>
    <mergeCell ref="A3:A6"/>
    <mergeCell ref="B3:B6"/>
    <mergeCell ref="C3:C6"/>
    <mergeCell ref="D3:D6"/>
    <mergeCell ref="E3:E6"/>
    <mergeCell ref="F3:F6"/>
    <mergeCell ref="A10:A13"/>
    <mergeCell ref="B10:B13"/>
    <mergeCell ref="C10:C13"/>
    <mergeCell ref="D10:D13"/>
    <mergeCell ref="E10:E13"/>
    <mergeCell ref="F10:F13"/>
    <mergeCell ref="A16:A19"/>
    <mergeCell ref="B16:B19"/>
    <mergeCell ref="C16:C19"/>
    <mergeCell ref="D16:D19"/>
    <mergeCell ref="E16:E19"/>
    <mergeCell ref="F16:F19"/>
    <mergeCell ref="A14:A15"/>
    <mergeCell ref="B14:B15"/>
    <mergeCell ref="C14:C15"/>
    <mergeCell ref="D14:D15"/>
    <mergeCell ref="E14:E15"/>
    <mergeCell ref="F14:F15"/>
    <mergeCell ref="A37:A41"/>
    <mergeCell ref="B37:B41"/>
    <mergeCell ref="C37:C41"/>
    <mergeCell ref="D37:D41"/>
    <mergeCell ref="E37:E41"/>
    <mergeCell ref="F37:F41"/>
    <mergeCell ref="A52:A53"/>
    <mergeCell ref="B52:B53"/>
    <mergeCell ref="C52:C53"/>
    <mergeCell ref="D52:D53"/>
    <mergeCell ref="E52:E53"/>
    <mergeCell ref="F52:F53"/>
    <mergeCell ref="A42:A43"/>
    <mergeCell ref="B42:B43"/>
    <mergeCell ref="C42:C43"/>
    <mergeCell ref="D42:D43"/>
    <mergeCell ref="E42:E43"/>
    <mergeCell ref="F42:F43"/>
    <mergeCell ref="A46:A51"/>
    <mergeCell ref="B46:B51"/>
    <mergeCell ref="C46:C51"/>
    <mergeCell ref="D46:D51"/>
    <mergeCell ref="E46:E51"/>
    <mergeCell ref="F46:F51"/>
    <mergeCell ref="A56:A57"/>
    <mergeCell ref="B56:B57"/>
    <mergeCell ref="C56:C57"/>
    <mergeCell ref="D56:D57"/>
    <mergeCell ref="E56:E57"/>
    <mergeCell ref="F56:F57"/>
    <mergeCell ref="A79:A82"/>
    <mergeCell ref="B79:B82"/>
    <mergeCell ref="C79:C82"/>
    <mergeCell ref="D79:D82"/>
    <mergeCell ref="E79:E82"/>
    <mergeCell ref="F79:F82"/>
    <mergeCell ref="A64:A66"/>
    <mergeCell ref="B64:B66"/>
    <mergeCell ref="C64:C66"/>
    <mergeCell ref="D64:D66"/>
    <mergeCell ref="E64:E66"/>
    <mergeCell ref="F64:F66"/>
    <mergeCell ref="A67:A69"/>
    <mergeCell ref="B67:B69"/>
    <mergeCell ref="C67:C69"/>
    <mergeCell ref="D67:D69"/>
    <mergeCell ref="E67:E69"/>
    <mergeCell ref="F67:F69"/>
    <mergeCell ref="A83:A84"/>
    <mergeCell ref="B83:B84"/>
    <mergeCell ref="C83:C84"/>
    <mergeCell ref="D83:D84"/>
    <mergeCell ref="E83:E84"/>
    <mergeCell ref="F83:F84"/>
    <mergeCell ref="A85:A87"/>
    <mergeCell ref="B85:B87"/>
    <mergeCell ref="C85:C87"/>
    <mergeCell ref="D85:D87"/>
    <mergeCell ref="E85:E87"/>
    <mergeCell ref="F85:F87"/>
    <mergeCell ref="A99:A100"/>
    <mergeCell ref="B99:B100"/>
    <mergeCell ref="C99:C100"/>
    <mergeCell ref="D99:D100"/>
    <mergeCell ref="E99:E100"/>
    <mergeCell ref="F99:F100"/>
    <mergeCell ref="A97:A98"/>
    <mergeCell ref="B97:B98"/>
    <mergeCell ref="C97:C98"/>
    <mergeCell ref="D97:D98"/>
    <mergeCell ref="E97:E98"/>
    <mergeCell ref="F97:F98"/>
    <mergeCell ref="A108:A109"/>
    <mergeCell ref="B108:B109"/>
    <mergeCell ref="C108:C109"/>
    <mergeCell ref="D108:D109"/>
    <mergeCell ref="E108:E109"/>
    <mergeCell ref="F108:F109"/>
    <mergeCell ref="A119:A123"/>
    <mergeCell ref="B119:B123"/>
    <mergeCell ref="C119:C123"/>
    <mergeCell ref="D119:D123"/>
    <mergeCell ref="E119:E123"/>
    <mergeCell ref="F119:F123"/>
    <mergeCell ref="A110:A111"/>
    <mergeCell ref="B110:B111"/>
    <mergeCell ref="C110:C111"/>
    <mergeCell ref="D110:D111"/>
    <mergeCell ref="E110:E111"/>
    <mergeCell ref="F110:F111"/>
    <mergeCell ref="A115:A118"/>
    <mergeCell ref="B115:B118"/>
    <mergeCell ref="C115:C118"/>
    <mergeCell ref="D115:D118"/>
    <mergeCell ref="E115:E118"/>
    <mergeCell ref="F115:F118"/>
  </mergeCells>
  <printOptions horizontalCentered="1" gridLines="1"/>
  <pageMargins left="0.25" right="0.25" top="0.4" bottom="0.4" header="0.3" footer="0.3"/>
  <pageSetup scale="58" fitToHeight="0" orientation="landscape" r:id="rId1"/>
  <rowBreaks count="3" manualBreakCount="3">
    <brk id="36" max="16383" man="1"/>
    <brk id="165" max="16383" man="1"/>
    <brk id="197" max="16383" man="1"/>
  </rowBreaks>
  <ignoredErrors>
    <ignoredError sqref="E133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1A7BE11EB38E4299DD6EA58AED5D3F" ma:contentTypeVersion="17" ma:contentTypeDescription="Create a new document." ma:contentTypeScope="" ma:versionID="ac6e497740b79ecfcef4da771ced7417">
  <xsd:schema xmlns:xsd="http://www.w3.org/2001/XMLSchema" xmlns:xs="http://www.w3.org/2001/XMLSchema" xmlns:p="http://schemas.microsoft.com/office/2006/metadata/properties" xmlns:ns2="9bf525fb-8aec-463c-8437-5573e00e06f0" xmlns:ns3="4cb6f0f2-89fb-4381-9cb2-a2abf7f796a9" targetNamespace="http://schemas.microsoft.com/office/2006/metadata/properties" ma:root="true" ma:fieldsID="ccdfffb99136247da55783c1612ec85c" ns2:_="" ns3:_="">
    <xsd:import namespace="9bf525fb-8aec-463c-8437-5573e00e06f0"/>
    <xsd:import namespace="4cb6f0f2-89fb-4381-9cb2-a2abf7f796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f525fb-8aec-463c-8437-5573e00e06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6f0f2-89fb-4381-9cb2-a2abf7f796a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c61abb9-490a-40d2-b969-a516ea1ea38e}" ma:internalName="TaxCatchAll" ma:showField="CatchAllData" ma:web="4cb6f0f2-89fb-4381-9cb2-a2abf7f796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b6f0f2-89fb-4381-9cb2-a2abf7f796a9" xsi:nil="true"/>
    <lcf76f155ced4ddcb4097134ff3c332f xmlns="9bf525fb-8aec-463c-8437-5573e00e06f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4AAD12-C5BE-4536-8844-89AB4C3EFD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f525fb-8aec-463c-8437-5573e00e06f0"/>
    <ds:schemaRef ds:uri="4cb6f0f2-89fb-4381-9cb2-a2abf7f796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6C4702-2DB5-4F40-8B6F-A42D46FC56FB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9bf525fb-8aec-463c-8437-5573e00e06f0"/>
    <ds:schemaRef ds:uri="http://schemas.microsoft.com/office/infopath/2007/PartnerControls"/>
    <ds:schemaRef ds:uri="http://purl.org/dc/elements/1.1/"/>
    <ds:schemaRef ds:uri="http://www.w3.org/XML/1998/namespace"/>
    <ds:schemaRef ds:uri="http://schemas.openxmlformats.org/package/2006/metadata/core-properties"/>
    <ds:schemaRef ds:uri="4cb6f0f2-89fb-4381-9cb2-a2abf7f796a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B978F98-AEE4-45C8-9C17-C37433D089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FY2024-25</vt:lpstr>
      <vt:lpstr>'FY2024-25'!Print_Area</vt:lpstr>
      <vt:lpstr>'FY2024-25'!Print_Titles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Eubanks, Mary Lacey</dc:creator>
  <cp:keywords/>
  <dc:description/>
  <cp:lastModifiedBy>Chang, Ai-Ling</cp:lastModifiedBy>
  <cp:revision/>
  <dcterms:created xsi:type="dcterms:W3CDTF">2026-06-10T17:53:06Z</dcterms:created>
  <dcterms:modified xsi:type="dcterms:W3CDTF">2026-09-10T17:29:39Z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0x010100C81A7BE11EB38E4299DD6EA58AED5D3F</vt:lpwstr>
  </property>
  <property fmtid="{D5CDD505-2E9C-101B-9397-08002B2CF9AE}" pid="3" name="MediaServiceImageTags">
    <vt:lpwstr/>
  </property>
</Properties>
</file>